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Charity Cup" sheetId="1" r:id="rId1"/>
    <sheet name="Sheet1" sheetId="2" r:id="rId2"/>
  </sheets>
  <definedNames>
    <definedName name="_xlnm.Print_Area" localSheetId="0">'Charity Cup'!$B$2:$K$61</definedName>
    <definedName name="_xlnm.Print_Area" localSheetId="1">Sheet1!$B$1:$M$33</definedName>
  </definedNames>
  <calcPr calcId="152511"/>
</workbook>
</file>

<file path=xl/calcChain.xml><?xml version="1.0" encoding="utf-8"?>
<calcChain xmlns="http://schemas.openxmlformats.org/spreadsheetml/2006/main">
  <c r="J15" i="1" l="1"/>
  <c r="J16" i="1" s="1"/>
  <c r="J17" i="1" s="1"/>
  <c r="J18" i="1" s="1"/>
  <c r="J19" i="1" s="1"/>
  <c r="J20" i="1" s="1"/>
  <c r="J21" i="1" s="1"/>
  <c r="J22" i="1" s="1"/>
  <c r="J23" i="1" s="1"/>
  <c r="J58" i="1"/>
  <c r="J57" i="1"/>
  <c r="J56" i="1"/>
  <c r="J55" i="1"/>
  <c r="J54" i="1"/>
  <c r="J53" i="1"/>
  <c r="J52" i="1"/>
  <c r="J51" i="1"/>
  <c r="J50" i="1"/>
  <c r="E52" i="1"/>
  <c r="E55" i="1" s="1"/>
  <c r="E57" i="1" s="1"/>
  <c r="F57" i="1" s="1"/>
  <c r="D52" i="1"/>
  <c r="D54" i="1" s="1"/>
  <c r="D56" i="1" s="1"/>
  <c r="E51" i="1"/>
  <c r="E53" i="1" s="1"/>
  <c r="E56" i="1" s="1"/>
  <c r="F56" i="1" s="1"/>
  <c r="D51" i="1"/>
  <c r="D55" i="1" s="1"/>
  <c r="D58" i="1" s="1"/>
  <c r="E50" i="1"/>
  <c r="E54" i="1" s="1"/>
  <c r="E58" i="1" s="1"/>
  <c r="F58" i="1" s="1"/>
  <c r="D50" i="1"/>
  <c r="D53" i="1" s="1"/>
  <c r="D57" i="1" s="1"/>
  <c r="F54" i="1" l="1"/>
  <c r="F52" i="1"/>
  <c r="F50" i="1"/>
  <c r="F55" i="1"/>
  <c r="F53" i="1"/>
  <c r="F51" i="1"/>
  <c r="J60" i="1"/>
  <c r="K11" i="1" s="1"/>
  <c r="K15" i="1" s="1"/>
  <c r="K16" i="1" s="1"/>
  <c r="K17" i="1" s="1"/>
  <c r="K18" i="1" s="1"/>
  <c r="K19" i="1" s="1"/>
  <c r="K20" i="1" s="1"/>
  <c r="K21" i="1" s="1"/>
  <c r="K22" i="1" s="1"/>
  <c r="K23" i="1" s="1"/>
  <c r="M24" i="2" l="1"/>
  <c r="M14" i="2"/>
  <c r="M4" i="2"/>
  <c r="I32" i="2"/>
  <c r="I31" i="2"/>
  <c r="I30" i="2"/>
  <c r="I29" i="2"/>
  <c r="I28" i="2"/>
  <c r="I27" i="2"/>
  <c r="I26" i="2"/>
  <c r="I25" i="2"/>
  <c r="I24" i="2"/>
  <c r="I22" i="2"/>
  <c r="I21" i="2"/>
  <c r="I20" i="2"/>
  <c r="I19" i="2"/>
  <c r="I18" i="2"/>
  <c r="I17" i="2"/>
  <c r="I16" i="2"/>
  <c r="I15" i="2"/>
  <c r="I14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<sst xmlns="http://schemas.openxmlformats.org/spreadsheetml/2006/main" count="133" uniqueCount="92">
  <si>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</si>
  <si>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</si>
  <si>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</si>
  <si>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</si>
  <si>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</si>
  <si>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</si>
  <si>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</si>
  <si>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</si>
  <si>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</si>
  <si>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</si>
  <si>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</si>
  <si>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</si>
  <si>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</si>
  <si>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</si>
  <si>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</si>
  <si>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</si>
  <si>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101-106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</si>
  <si>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</si>
  <si>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</si>
  <si>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</si>
  <si>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</si>
  <si>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</si>
  <si>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</si>
  <si>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</si>
  <si>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</si>
  <si>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</si>
  <si>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</si>
  <si>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</si>
  <si>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</si>
  <si>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</si>
  <si>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</si>
  <si>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</si>
  <si>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</si>
  <si>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</si>
  <si>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</si>
  <si>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</si>
  <si>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</si>
  <si>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</si>
  <si>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</si>
  <si>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</si>
  <si>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</si>
  <si>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0-2</t>
  </si>
  <si>
    <t>3-4</t>
  </si>
  <si>
    <t>5-7</t>
  </si>
  <si>
    <t>8-11</t>
  </si>
  <si>
    <t>12-16</t>
  </si>
  <si>
    <t>17-22</t>
  </si>
  <si>
    <t>23-29</t>
  </si>
  <si>
    <t>30-37</t>
  </si>
  <si>
    <t>38-45</t>
  </si>
  <si>
    <t>46-53</t>
  </si>
  <si>
    <t>54-60</t>
  </si>
  <si>
    <t>61-70</t>
  </si>
  <si>
    <t>71-80</t>
  </si>
  <si>
    <t>81-90</t>
  </si>
  <si>
    <t>91-100</t>
  </si>
  <si>
    <t>107-120</t>
  </si>
  <si>
    <t>121-140</t>
  </si>
  <si>
    <t>141+</t>
  </si>
  <si>
    <t>CHARITY CUP COMPETITION 2016/17</t>
  </si>
  <si>
    <t>KCC C</t>
  </si>
  <si>
    <t>RAQ E</t>
  </si>
  <si>
    <t>TH</t>
  </si>
  <si>
    <t>PC</t>
  </si>
  <si>
    <t>JT</t>
  </si>
  <si>
    <t>RS</t>
  </si>
  <si>
    <t>PR</t>
  </si>
  <si>
    <t>RC</t>
  </si>
  <si>
    <t>MS</t>
  </si>
  <si>
    <t>ROUND 4</t>
  </si>
  <si>
    <t xml:space="preserve">Home Team:       </t>
  </si>
  <si>
    <t xml:space="preserve">Away Team:         </t>
  </si>
  <si>
    <t>30th January 2017</t>
  </si>
  <si>
    <t>Mr G Bowland, Corner Croft, Main Street, Staveley, KNARESBOROUGH, HG5 9JY</t>
  </si>
  <si>
    <t>D Gibson</t>
  </si>
  <si>
    <t>S Kelly</t>
  </si>
  <si>
    <t>G Gibson</t>
  </si>
  <si>
    <t>I Gomerson</t>
  </si>
  <si>
    <t>E Williams</t>
  </si>
  <si>
    <t>S Blanchard</t>
  </si>
  <si>
    <t>21-15</t>
  </si>
  <si>
    <t>21-18</t>
  </si>
  <si>
    <t>21-19</t>
  </si>
  <si>
    <t>21-9</t>
  </si>
  <si>
    <t>21-4</t>
  </si>
  <si>
    <t>21-5</t>
  </si>
  <si>
    <t>21-7</t>
  </si>
  <si>
    <t>21-10</t>
  </si>
  <si>
    <t>21-12</t>
  </si>
  <si>
    <t>21-11</t>
  </si>
  <si>
    <t>19-21</t>
  </si>
  <si>
    <t>21-13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</si>
</sst>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9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22" xfId="0" applyFont="1" applyBorder="1"/>
    <xf numFmtId="0" fontId="4" fillId="0" borderId="6" xfId="0" applyFont="1" applyBorder="1" applyAlignment="1">
      <alignment horizontal="center"/>
    </xf>
    <xf numFmtId="0" fontId="4" fillId="0" borderId="15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1" fillId="0" borderId="27" xfId="0" applyFont="1" applyBorder="1"/>
    <xf numFmtId="0" fontId="2" fillId="0" borderId="28" xfId="0" applyFont="1" applyBorder="1"/>
    <xf numFmtId="0" fontId="4" fillId="0" borderId="32" xfId="0" applyFont="1" applyBorder="1"/>
    <xf numFmtId="0" fontId="0" fillId="0" borderId="31" xfId="0" applyFont="1" applyBorder="1" applyAlignment="1"/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4" fillId="0" borderId="34" xfId="0" applyFont="1" applyBorder="1"/>
    <xf numFmtId="0" fontId="6" fillId="0" borderId="33" xfId="0" applyFont="1" applyBorder="1"/>
    <xf numFmtId="0" fontId="6" fillId="0" borderId="33" xfId="0" applyFont="1" applyBorder="1" applyAlignment="1">
      <alignment horizontal="center"/>
    </xf>
    <xf numFmtId="0" fontId="3" fillId="0" borderId="33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5" xfId="0" applyFont="1" applyBorder="1"/>
    <xf numFmtId="0" fontId="3" fillId="0" borderId="36" xfId="0" applyFont="1" applyBorder="1"/>
    <xf numFmtId="0" fontId="0" fillId="0" borderId="0" xfId="0" applyFont="1" applyBorder="1" applyAlignment="1"/>
    <xf numFmtId="0" fontId="3" fillId="0" borderId="31" xfId="0" applyFont="1" applyBorder="1"/>
    <xf numFmtId="0" fontId="4" fillId="0" borderId="4" xfId="0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43" xfId="0" applyFont="1" applyBorder="1" applyAlignment="1">
      <alignment horizontal="center"/>
    </xf>
    <xf numFmtId="0" fontId="2" fillId="2" borderId="44" xfId="0" applyFont="1" applyFill="1" applyBorder="1"/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/>
    <xf numFmtId="0" fontId="4" fillId="0" borderId="49" xfId="0" applyFont="1" applyBorder="1"/>
    <xf numFmtId="0" fontId="2" fillId="0" borderId="50" xfId="0" applyFont="1" applyBorder="1"/>
    <xf numFmtId="0" fontId="4" fillId="0" borderId="25" xfId="0" applyFont="1" applyBorder="1" applyAlignment="1">
      <alignment horizontal="center"/>
    </xf>
    <xf numFmtId="0" fontId="4" fillId="0" borderId="3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3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9" xfId="0" applyFont="1" applyBorder="1"/>
    <xf numFmtId="0" fontId="4" fillId="0" borderId="31" xfId="0" applyFont="1" applyBorder="1"/>
    <xf numFmtId="0" fontId="4" fillId="0" borderId="31" xfId="0" applyFont="1" applyBorder="1" applyAlignment="1"/>
    <xf numFmtId="0" fontId="4" fillId="0" borderId="5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" fillId="2" borderId="56" xfId="0" applyFont="1" applyFill="1" applyBorder="1"/>
    <xf numFmtId="0" fontId="2" fillId="2" borderId="57" xfId="0" applyFont="1" applyFill="1" applyBorder="1"/>
    <xf numFmtId="0" fontId="4" fillId="2" borderId="58" xfId="0" applyFont="1" applyFill="1" applyBorder="1"/>
    <xf numFmtId="0" fontId="2" fillId="0" borderId="31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6" fillId="0" borderId="31" xfId="0" applyFont="1" applyBorder="1" applyAlignment="1">
      <alignment horizontal="right" wrapText="1"/>
    </xf>
    <xf numFmtId="0" fontId="0" fillId="0" borderId="33" xfId="0" applyFont="1" applyBorder="1" applyAlignment="1"/>
    <xf numFmtId="0" fontId="3" fillId="0" borderId="37" xfId="0" applyFont="1" applyBorder="1"/>
    <xf numFmtId="0" fontId="4" fillId="0" borderId="5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 wrapText="1"/>
    </xf>
    <xf numFmtId="0" fontId="4" fillId="0" borderId="65" xfId="0" applyFont="1" applyBorder="1" applyAlignment="1">
      <alignment horizontal="center"/>
    </xf>
    <xf numFmtId="0" fontId="4" fillId="0" borderId="65" xfId="0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16" fontId="6" fillId="0" borderId="39" xfId="0" quotePrefix="1" applyNumberFormat="1" applyFont="1" applyBorder="1" applyAlignment="1">
      <alignment horizontal="center"/>
    </xf>
    <xf numFmtId="17" fontId="6" fillId="0" borderId="39" xfId="0" quotePrefix="1" applyNumberFormat="1" applyFont="1" applyBorder="1" applyAlignment="1">
      <alignment horizontal="center"/>
    </xf>
    <xf numFmtId="0" fontId="6" fillId="0" borderId="41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42" xfId="0" quotePrefix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6" fillId="0" borderId="23" xfId="0" quotePrefix="1" applyFont="1" applyBorder="1" applyAlignment="1">
      <alignment horizontal="center"/>
    </xf>
    <xf numFmtId="0" fontId="6" fillId="0" borderId="62" xfId="0" quotePrefix="1" applyFont="1" applyBorder="1" applyAlignment="1">
      <alignment horizontal="center"/>
    </xf>
    <xf numFmtId="0" fontId="4" fillId="0" borderId="28" xfId="0" applyFont="1" applyBorder="1"/>
    <xf numFmtId="16" fontId="4" fillId="0" borderId="7" xfId="0" quotePrefix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0" fillId="0" borderId="0" xfId="0" applyAlignment="1"/>
    <xf numFmtId="0" fontId="4" fillId="0" borderId="3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007"/>
  <sheetViews>
    <sheetView tabSelected="1" topLeftCell="A4" workbookViewId="0">
      <selection activeCell="H1" sqref="H1"/>
    </sheetView>
  </sheetViews>
  <sheetFormatPr defaultColWidth="17.28515625" defaultRowHeight="15" customHeight="1" x14ac:dyDescent="0.2"/>
  <cols>
    <col min="2" max="2" width="3.5703125" customWidth="1"/>
    <col min="3" max="3" width="11.28515625" customWidth="1"/>
    <col min="4" max="4" width="11.7109375" customWidth="1"/>
    <col min="5" max="5" width="14" customWidth="1"/>
    <col min="6" max="6" width="11.85546875" customWidth="1"/>
    <col min="7" max="7" width="4.42578125" customWidth="1"/>
    <col min="8" max="8" width="12.42578125" customWidth="1"/>
    <col min="9" max="9" width="12.28515625" customWidth="1"/>
    <col min="10" max="10" width="16" customWidth="1"/>
    <col min="11" max="11" width="11.85546875" customWidth="1"/>
    <col min="12" max="12" width="5" customWidth="1"/>
    <col min="13" max="13" width="4.5703125" customWidth="1"/>
    <col min="14" max="14" width="3.5703125" customWidth="1"/>
    <col min="15" max="15" width="3.28515625" customWidth="1"/>
    <col min="16" max="16" width="3.7109375" customWidth="1"/>
    <col min="17" max="24" width="8" customWidth="1"/>
  </cols>
  <sheetData>
    <row r="1" spans="2:24" ht="15" customHeight="1" thickBot="1" x14ac:dyDescent="0.25"/>
    <row r="2" spans="2:24" ht="16.5" customHeight="1" thickBot="1" x14ac:dyDescent="0.3">
      <c r="B2" s="40" t="s">
        <v>59</v>
      </c>
      <c r="C2" s="41"/>
      <c r="D2" s="41"/>
      <c r="E2" s="41"/>
      <c r="F2" s="41"/>
      <c r="G2" s="41"/>
      <c r="H2" s="114" t="s">
        <v>69</v>
      </c>
      <c r="I2" s="41"/>
      <c r="J2" s="41"/>
      <c r="K2" s="80"/>
      <c r="L2" s="1"/>
      <c r="M2" s="1"/>
      <c r="N2" s="1"/>
      <c r="O2" s="1"/>
      <c r="P2" s="1"/>
    </row>
    <row r="3" spans="2:24" ht="15.75" customHeight="1" x14ac:dyDescent="0.25">
      <c r="B3" s="120" t="s">
        <v>70</v>
      </c>
      <c r="C3" s="121"/>
      <c r="D3" s="121"/>
      <c r="E3" s="122"/>
      <c r="F3" s="96" t="s">
        <v>14</v>
      </c>
      <c r="G3" s="123" t="s">
        <v>71</v>
      </c>
      <c r="H3" s="121"/>
      <c r="I3" s="121"/>
      <c r="J3" s="122"/>
      <c r="K3" s="97" t="s">
        <v>14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15.75" customHeight="1" x14ac:dyDescent="0.25">
      <c r="B4" s="42">
        <v>1</v>
      </c>
      <c r="C4" s="57" t="s">
        <v>74</v>
      </c>
      <c r="D4" s="4"/>
      <c r="E4" s="5"/>
      <c r="F4" s="30">
        <v>71</v>
      </c>
      <c r="G4" s="6">
        <v>1</v>
      </c>
      <c r="H4" s="57" t="s">
        <v>77</v>
      </c>
      <c r="I4" s="4"/>
      <c r="J4" s="5"/>
      <c r="K4" s="84">
        <v>115</v>
      </c>
      <c r="L4" s="1"/>
      <c r="M4" s="1"/>
      <c r="N4" s="1"/>
      <c r="O4" s="1"/>
      <c r="P4" s="1"/>
    </row>
    <row r="5" spans="2:24" ht="15.75" customHeight="1" x14ac:dyDescent="0.25">
      <c r="B5" s="42">
        <v>2</v>
      </c>
      <c r="C5" s="57" t="s">
        <v>75</v>
      </c>
      <c r="D5" s="4"/>
      <c r="E5" s="5"/>
      <c r="F5" s="30">
        <v>70</v>
      </c>
      <c r="G5" s="6">
        <v>2</v>
      </c>
      <c r="H5" s="57" t="s">
        <v>78</v>
      </c>
      <c r="I5" s="4"/>
      <c r="J5" s="5"/>
      <c r="K5" s="84">
        <v>117</v>
      </c>
      <c r="L5" s="1"/>
      <c r="M5" s="1"/>
      <c r="N5" s="1"/>
      <c r="O5" s="1"/>
      <c r="P5" s="1"/>
    </row>
    <row r="6" spans="2:24" ht="15.75" customHeight="1" x14ac:dyDescent="0.25">
      <c r="B6" s="42">
        <v>3</v>
      </c>
      <c r="C6" s="57" t="s">
        <v>76</v>
      </c>
      <c r="D6" s="4"/>
      <c r="E6" s="5"/>
      <c r="F6" s="30">
        <v>80</v>
      </c>
      <c r="G6" s="6">
        <v>3</v>
      </c>
      <c r="H6" s="57" t="s">
        <v>79</v>
      </c>
      <c r="I6" s="7"/>
      <c r="J6" s="8"/>
      <c r="K6" s="95">
        <v>150</v>
      </c>
      <c r="L6" s="1"/>
      <c r="M6" s="1"/>
      <c r="N6" s="1"/>
      <c r="O6" s="1"/>
      <c r="P6" s="1"/>
    </row>
    <row r="7" spans="2:24" ht="15.75" customHeight="1" x14ac:dyDescent="0.25">
      <c r="B7" s="44"/>
      <c r="C7" s="25"/>
      <c r="D7" s="26"/>
      <c r="E7" s="26"/>
      <c r="F7" s="11"/>
      <c r="G7" s="11"/>
      <c r="H7" s="26"/>
      <c r="I7" s="26"/>
      <c r="J7" s="27"/>
      <c r="K7" s="81"/>
      <c r="L7" s="19"/>
      <c r="M7" s="19"/>
      <c r="N7" s="19"/>
      <c r="O7" s="19"/>
      <c r="P7" s="19"/>
    </row>
    <row r="8" spans="2:24" ht="15.75" customHeight="1" x14ac:dyDescent="0.25">
      <c r="B8" s="44"/>
      <c r="C8" s="25"/>
      <c r="D8" s="26"/>
      <c r="E8" s="26"/>
      <c r="F8" s="26"/>
      <c r="G8" s="26"/>
      <c r="H8" s="26"/>
      <c r="I8" s="55"/>
      <c r="J8" s="35" t="s">
        <v>17</v>
      </c>
      <c r="K8" s="82"/>
      <c r="L8" s="19"/>
      <c r="M8" s="19"/>
      <c r="N8" s="19"/>
      <c r="O8" s="19"/>
      <c r="P8" s="19"/>
    </row>
    <row r="9" spans="2:24" ht="15.75" customHeight="1" x14ac:dyDescent="0.25">
      <c r="B9" s="44"/>
      <c r="C9" s="25"/>
      <c r="D9" s="26"/>
      <c r="E9" s="26"/>
      <c r="F9" s="26"/>
      <c r="G9" s="26"/>
      <c r="H9" s="26"/>
      <c r="I9" s="55"/>
      <c r="J9" s="34" t="s">
        <v>0</v>
      </c>
      <c r="K9" s="83" t="s">
        <v>1</v>
      </c>
      <c r="L9" s="19"/>
      <c r="M9" s="19"/>
      <c r="N9" s="19"/>
      <c r="O9" s="19"/>
      <c r="P9" s="19"/>
    </row>
    <row r="10" spans="2:24" ht="15.75" customHeight="1" x14ac:dyDescent="0.25">
      <c r="B10" s="44"/>
      <c r="C10" s="20"/>
      <c r="D10" s="20"/>
      <c r="E10" s="20"/>
      <c r="F10" s="20"/>
      <c r="G10" s="20"/>
      <c r="H10" s="20"/>
      <c r="I10" s="55"/>
      <c r="J10" s="9" t="s">
        <v>4</v>
      </c>
      <c r="K10" s="84" t="s">
        <v>4</v>
      </c>
      <c r="L10" s="1"/>
      <c r="M10" s="1"/>
      <c r="N10" s="1"/>
      <c r="O10" s="1"/>
      <c r="P10" s="1"/>
    </row>
    <row r="11" spans="2:24" ht="15.75" customHeight="1" x14ac:dyDescent="0.25">
      <c r="B11" s="44"/>
      <c r="C11" s="20"/>
      <c r="D11" s="20"/>
      <c r="E11" s="20"/>
      <c r="F11" s="55"/>
      <c r="G11" s="55"/>
      <c r="H11" s="68" t="s">
        <v>23</v>
      </c>
      <c r="I11" s="29"/>
      <c r="J11" s="69"/>
      <c r="K11" s="118">
        <f>J60</f>
        <v>166</v>
      </c>
      <c r="L11" s="19"/>
      <c r="M11" s="19"/>
      <c r="N11" s="19"/>
      <c r="O11" s="19"/>
      <c r="P11" s="19"/>
    </row>
    <row r="12" spans="2:24" ht="15.75" customHeight="1" x14ac:dyDescent="0.25">
      <c r="B12" s="44"/>
      <c r="C12" s="20"/>
      <c r="D12" s="20"/>
      <c r="E12" s="20"/>
      <c r="F12" s="20"/>
      <c r="G12" s="20"/>
      <c r="H12" s="20"/>
      <c r="I12" s="55"/>
      <c r="J12" s="70"/>
      <c r="K12" s="85"/>
      <c r="L12" s="19"/>
      <c r="M12" s="19"/>
      <c r="N12" s="19"/>
      <c r="O12" s="19"/>
      <c r="P12" s="19"/>
    </row>
    <row r="13" spans="2:24" ht="15.75" customHeight="1" x14ac:dyDescent="0.25">
      <c r="B13" s="44"/>
      <c r="C13" s="20"/>
      <c r="D13" s="20"/>
      <c r="E13" s="26"/>
      <c r="F13" s="33" t="s">
        <v>2</v>
      </c>
      <c r="G13" s="32"/>
      <c r="H13" s="32" t="s">
        <v>2</v>
      </c>
      <c r="I13" s="55"/>
      <c r="J13" s="71"/>
      <c r="K13" s="86"/>
      <c r="L13" s="1"/>
      <c r="M13" s="1"/>
      <c r="N13" s="1"/>
      <c r="O13" s="1"/>
      <c r="P13" s="1"/>
    </row>
    <row r="14" spans="2:24" ht="15.75" customHeight="1" x14ac:dyDescent="0.25">
      <c r="B14" s="45"/>
      <c r="C14" s="9" t="s">
        <v>3</v>
      </c>
      <c r="D14" s="9" t="s">
        <v>30</v>
      </c>
      <c r="E14" s="9" t="s">
        <v>31</v>
      </c>
      <c r="F14" s="31" t="s">
        <v>0</v>
      </c>
      <c r="G14" s="28"/>
      <c r="H14" s="27" t="s">
        <v>1</v>
      </c>
      <c r="I14" s="55"/>
      <c r="J14" s="72"/>
      <c r="K14" s="87"/>
      <c r="L14" s="1"/>
      <c r="M14" s="1"/>
      <c r="N14" s="1"/>
      <c r="O14" s="1"/>
      <c r="P14" s="1"/>
    </row>
    <row r="15" spans="2:24" ht="15.75" customHeight="1" x14ac:dyDescent="0.25">
      <c r="B15" s="45"/>
      <c r="C15" s="9" t="s">
        <v>5</v>
      </c>
      <c r="D15" s="115" t="s">
        <v>80</v>
      </c>
      <c r="E15" s="115" t="s">
        <v>82</v>
      </c>
      <c r="F15" s="3">
        <v>42</v>
      </c>
      <c r="G15" s="116"/>
      <c r="H15" s="9">
        <v>34</v>
      </c>
      <c r="I15" s="55"/>
      <c r="J15" s="117">
        <f>F15+J11</f>
        <v>42</v>
      </c>
      <c r="K15" s="95">
        <f>H15+K11</f>
        <v>200</v>
      </c>
      <c r="L15" s="1"/>
      <c r="M15" s="1"/>
      <c r="N15" s="1"/>
      <c r="O15" s="1"/>
      <c r="P15" s="1"/>
    </row>
    <row r="16" spans="2:24" ht="15.75" customHeight="1" x14ac:dyDescent="0.25">
      <c r="B16" s="45"/>
      <c r="C16" s="9" t="s">
        <v>6</v>
      </c>
      <c r="D16" s="115" t="s">
        <v>83</v>
      </c>
      <c r="E16" s="115" t="s">
        <v>84</v>
      </c>
      <c r="F16" s="3">
        <v>42</v>
      </c>
      <c r="G16" s="116"/>
      <c r="H16" s="9">
        <v>13</v>
      </c>
      <c r="I16" s="55"/>
      <c r="J16" s="9">
        <f>F16+J15</f>
        <v>84</v>
      </c>
      <c r="K16" s="84">
        <f>H16+K15</f>
        <v>213</v>
      </c>
      <c r="L16" s="1"/>
      <c r="M16" s="1"/>
      <c r="N16" s="1"/>
      <c r="O16" s="1"/>
      <c r="P16" s="1"/>
    </row>
    <row r="17" spans="2:24" ht="15.75" customHeight="1" x14ac:dyDescent="0.25">
      <c r="B17" s="45"/>
      <c r="C17" s="9" t="s">
        <v>7</v>
      </c>
      <c r="D17" s="115" t="s">
        <v>85</v>
      </c>
      <c r="E17" s="115" t="s">
        <v>86</v>
      </c>
      <c r="F17" s="3">
        <v>42</v>
      </c>
      <c r="G17" s="116"/>
      <c r="H17" s="9">
        <v>12</v>
      </c>
      <c r="I17" s="55"/>
      <c r="J17" s="9">
        <f t="shared" ref="J17:J23" si="0">F17+J16</f>
        <v>126</v>
      </c>
      <c r="K17" s="84">
        <f t="shared" ref="K17:K23" si="1">H17+K16</f>
        <v>225</v>
      </c>
      <c r="L17" s="1"/>
      <c r="M17" s="1"/>
      <c r="N17" s="1"/>
      <c r="O17" s="1"/>
      <c r="P17" s="1"/>
    </row>
    <row r="18" spans="2:24" ht="15.75" customHeight="1" x14ac:dyDescent="0.25">
      <c r="B18" s="45"/>
      <c r="C18" s="9" t="s">
        <v>8</v>
      </c>
      <c r="D18" s="115" t="s">
        <v>87</v>
      </c>
      <c r="E18" s="115" t="s">
        <v>87</v>
      </c>
      <c r="F18" s="3">
        <v>42</v>
      </c>
      <c r="G18" s="116"/>
      <c r="H18" s="9">
        <v>20</v>
      </c>
      <c r="I18" s="55"/>
      <c r="J18" s="9">
        <f t="shared" si="0"/>
        <v>168</v>
      </c>
      <c r="K18" s="84">
        <f t="shared" si="1"/>
        <v>245</v>
      </c>
      <c r="L18" s="1"/>
      <c r="M18" s="1"/>
      <c r="N18" s="1"/>
      <c r="O18" s="1"/>
      <c r="P18" s="1"/>
    </row>
    <row r="19" spans="2:24" ht="15.75" customHeight="1" x14ac:dyDescent="0.25">
      <c r="B19" s="45"/>
      <c r="C19" s="9" t="s">
        <v>9</v>
      </c>
      <c r="D19" s="115" t="s">
        <v>88</v>
      </c>
      <c r="E19" s="115" t="s">
        <v>81</v>
      </c>
      <c r="F19" s="3">
        <v>42</v>
      </c>
      <c r="G19" s="116"/>
      <c r="H19" s="9">
        <v>30</v>
      </c>
      <c r="I19" s="55"/>
      <c r="J19" s="9">
        <f t="shared" si="0"/>
        <v>210</v>
      </c>
      <c r="K19" s="84">
        <f t="shared" si="1"/>
        <v>275</v>
      </c>
      <c r="L19" s="1"/>
      <c r="M19" s="1"/>
      <c r="N19" s="1"/>
      <c r="O19" s="1"/>
      <c r="P19" s="1"/>
    </row>
    <row r="20" spans="2:24" ht="15.75" customHeight="1" x14ac:dyDescent="0.25">
      <c r="B20" s="45"/>
      <c r="C20" s="9" t="s">
        <v>10</v>
      </c>
      <c r="D20" s="115" t="s">
        <v>83</v>
      </c>
      <c r="E20" s="115" t="s">
        <v>89</v>
      </c>
      <c r="F20" s="3">
        <v>42</v>
      </c>
      <c r="G20" s="116"/>
      <c r="H20" s="9">
        <v>20</v>
      </c>
      <c r="I20" s="55"/>
      <c r="J20" s="9">
        <f t="shared" si="0"/>
        <v>252</v>
      </c>
      <c r="K20" s="84">
        <f t="shared" si="1"/>
        <v>295</v>
      </c>
      <c r="L20" s="1"/>
      <c r="M20" s="1"/>
      <c r="N20" s="1"/>
      <c r="O20" s="1"/>
      <c r="P20" s="1"/>
    </row>
    <row r="21" spans="2:24" ht="15.75" customHeight="1" x14ac:dyDescent="0.25">
      <c r="B21" s="45"/>
      <c r="C21" s="9" t="s">
        <v>11</v>
      </c>
      <c r="D21" s="115" t="s">
        <v>80</v>
      </c>
      <c r="E21" s="115" t="s">
        <v>86</v>
      </c>
      <c r="F21" s="3">
        <v>42</v>
      </c>
      <c r="G21" s="116"/>
      <c r="H21" s="9">
        <v>22</v>
      </c>
      <c r="I21" s="55"/>
      <c r="J21" s="9">
        <f t="shared" si="0"/>
        <v>294</v>
      </c>
      <c r="K21" s="84">
        <f t="shared" si="1"/>
        <v>317</v>
      </c>
      <c r="L21" s="1"/>
      <c r="M21" s="1"/>
      <c r="N21" s="1"/>
      <c r="O21" s="1"/>
      <c r="P21" s="1"/>
    </row>
    <row r="22" spans="2:24" ht="15.75" customHeight="1" x14ac:dyDescent="0.25">
      <c r="B22" s="45"/>
      <c r="C22" s="9" t="s">
        <v>12</v>
      </c>
      <c r="D22" s="115" t="s">
        <v>89</v>
      </c>
      <c r="E22" s="115" t="s">
        <v>87</v>
      </c>
      <c r="F22" s="3">
        <v>42</v>
      </c>
      <c r="G22" s="116"/>
      <c r="H22" s="9">
        <v>21</v>
      </c>
      <c r="I22" s="55"/>
      <c r="J22" s="9">
        <f t="shared" si="0"/>
        <v>336</v>
      </c>
      <c r="K22" s="84">
        <f t="shared" si="1"/>
        <v>338</v>
      </c>
      <c r="L22" s="1"/>
      <c r="M22" s="1"/>
      <c r="N22" s="1"/>
      <c r="O22" s="1"/>
      <c r="P22" s="1"/>
    </row>
    <row r="23" spans="2:24" ht="15.75" customHeight="1" x14ac:dyDescent="0.25">
      <c r="B23" s="45"/>
      <c r="C23" s="75" t="s">
        <v>13</v>
      </c>
      <c r="D23" s="115" t="s">
        <v>90</v>
      </c>
      <c r="E23" s="115" t="s">
        <v>91</v>
      </c>
      <c r="F23" s="3">
        <v>40</v>
      </c>
      <c r="G23" s="116"/>
      <c r="H23" s="9">
        <v>34</v>
      </c>
      <c r="I23" s="55"/>
      <c r="J23" s="9">
        <f t="shared" si="0"/>
        <v>376</v>
      </c>
      <c r="K23" s="84">
        <f t="shared" si="1"/>
        <v>372</v>
      </c>
      <c r="L23" s="1"/>
      <c r="M23" s="1"/>
      <c r="N23" s="1"/>
      <c r="O23" s="1"/>
      <c r="P23" s="1"/>
    </row>
    <row r="24" spans="2:24" ht="16.5" customHeight="1" x14ac:dyDescent="0.25">
      <c r="B24" s="44"/>
      <c r="C24" s="25"/>
      <c r="D24" s="73" t="s">
        <v>20</v>
      </c>
      <c r="E24" s="11"/>
      <c r="F24" s="11"/>
      <c r="G24" s="12"/>
      <c r="H24" s="20"/>
      <c r="I24" s="20"/>
      <c r="J24" s="20"/>
      <c r="K24" s="88"/>
      <c r="L24" s="1"/>
      <c r="M24" s="1"/>
      <c r="N24" s="1"/>
      <c r="O24" s="1"/>
      <c r="P24" s="1"/>
    </row>
    <row r="25" spans="2:24" ht="13.5" customHeight="1" x14ac:dyDescent="0.25">
      <c r="B25" s="44" t="s">
        <v>27</v>
      </c>
      <c r="C25" s="25"/>
      <c r="D25" s="74"/>
      <c r="E25" s="20"/>
      <c r="F25" s="20"/>
      <c r="G25" s="13"/>
      <c r="H25" s="14"/>
      <c r="I25" s="20"/>
      <c r="J25" s="20"/>
      <c r="K25" s="88"/>
      <c r="L25" s="1"/>
      <c r="M25" s="1"/>
      <c r="N25" s="1"/>
      <c r="O25" s="1"/>
      <c r="P25" s="1"/>
    </row>
    <row r="26" spans="2:24" ht="15.75" customHeight="1" x14ac:dyDescent="0.25">
      <c r="B26" s="45"/>
      <c r="C26" s="25"/>
      <c r="D26" s="10" t="s">
        <v>21</v>
      </c>
      <c r="E26" s="11"/>
      <c r="F26" s="11"/>
      <c r="G26" s="12"/>
      <c r="H26" s="26" t="s">
        <v>19</v>
      </c>
      <c r="I26" s="11"/>
      <c r="J26" s="15"/>
      <c r="K26" s="89"/>
      <c r="L26" s="1"/>
      <c r="M26" s="1"/>
      <c r="N26" s="1"/>
      <c r="O26" s="1"/>
      <c r="P26" s="1"/>
    </row>
    <row r="27" spans="2:24" ht="12.75" customHeight="1" x14ac:dyDescent="0.2">
      <c r="B27" s="46"/>
      <c r="C27" s="22"/>
      <c r="D27" s="23"/>
      <c r="E27" s="22"/>
      <c r="F27" s="22"/>
      <c r="G27" s="24"/>
      <c r="H27" s="23"/>
      <c r="I27" s="22"/>
      <c r="J27" s="16"/>
      <c r="K27" s="90"/>
      <c r="L27" s="1"/>
      <c r="M27" s="1"/>
      <c r="N27" s="1"/>
      <c r="O27" s="1"/>
      <c r="P27" s="1"/>
    </row>
    <row r="28" spans="2:24" ht="15.75" customHeight="1" x14ac:dyDescent="0.25">
      <c r="B28" s="44" t="s">
        <v>25</v>
      </c>
      <c r="C28" s="20"/>
      <c r="D28" s="20"/>
      <c r="E28" s="20"/>
      <c r="F28" s="20"/>
      <c r="G28" s="20"/>
      <c r="H28" s="20"/>
      <c r="I28" s="21" t="s">
        <v>72</v>
      </c>
      <c r="J28" s="15"/>
      <c r="K28" s="89"/>
      <c r="L28" s="1"/>
      <c r="M28" s="1"/>
      <c r="N28" s="1"/>
      <c r="O28" s="1"/>
      <c r="P28" s="1"/>
    </row>
    <row r="29" spans="2:24" ht="15.75" customHeight="1" x14ac:dyDescent="0.25">
      <c r="B29" s="47" t="s">
        <v>73</v>
      </c>
      <c r="C29" s="22"/>
      <c r="D29" s="22"/>
      <c r="E29" s="22"/>
      <c r="F29" s="22"/>
      <c r="G29" s="22"/>
      <c r="H29" s="22"/>
      <c r="I29" s="22"/>
      <c r="J29" s="22"/>
      <c r="K29" s="91"/>
      <c r="L29" s="1"/>
      <c r="M29" s="1"/>
      <c r="N29" s="1"/>
      <c r="O29" s="1"/>
      <c r="P29" s="1"/>
    </row>
    <row r="30" spans="2:24" ht="15.75" customHeight="1" x14ac:dyDescent="0.25">
      <c r="B30" s="44"/>
      <c r="C30" s="20"/>
      <c r="D30" s="20"/>
      <c r="E30" s="20"/>
      <c r="F30" s="20"/>
      <c r="G30" s="20"/>
      <c r="H30" s="20"/>
      <c r="I30" s="20"/>
      <c r="J30" s="20"/>
      <c r="K30" s="88"/>
      <c r="L30" s="19"/>
      <c r="M30" s="19"/>
      <c r="N30" s="19"/>
      <c r="O30" s="19"/>
      <c r="P30" s="19"/>
    </row>
    <row r="31" spans="2:24" ht="15.75" customHeight="1" x14ac:dyDescent="0.25">
      <c r="B31" s="78" t="s">
        <v>29</v>
      </c>
      <c r="C31" s="77"/>
      <c r="D31" s="77"/>
      <c r="E31" s="77"/>
      <c r="F31" s="77"/>
      <c r="G31" s="77"/>
      <c r="H31" s="77"/>
      <c r="I31" s="77"/>
      <c r="J31" s="77"/>
      <c r="K31" s="92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2:24" ht="15.75" customHeight="1" x14ac:dyDescent="0.25">
      <c r="B32" s="93"/>
      <c r="C32" s="79" t="s">
        <v>32</v>
      </c>
      <c r="D32" s="77"/>
      <c r="E32" s="77"/>
      <c r="F32" s="77"/>
      <c r="G32" s="77"/>
      <c r="H32" s="77"/>
      <c r="I32" s="77"/>
      <c r="J32" s="77"/>
      <c r="K32" s="92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2:24" ht="15.75" customHeight="1" x14ac:dyDescent="0.25">
      <c r="B33" s="93"/>
      <c r="C33" s="79" t="s">
        <v>39</v>
      </c>
      <c r="D33" s="77"/>
      <c r="E33" s="77"/>
      <c r="F33" s="77"/>
      <c r="G33" s="77"/>
      <c r="H33" s="77"/>
      <c r="I33" s="77"/>
      <c r="J33" s="77"/>
      <c r="K33" s="92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2:24" ht="15.75" customHeight="1" x14ac:dyDescent="0.25">
      <c r="B34" s="93"/>
      <c r="C34" s="79" t="s">
        <v>36</v>
      </c>
      <c r="D34" s="77"/>
      <c r="E34" s="77"/>
      <c r="F34" s="77"/>
      <c r="G34" s="77"/>
      <c r="H34" s="77"/>
      <c r="I34" s="77"/>
      <c r="J34" s="77"/>
      <c r="K34" s="92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2:24" ht="15.75" customHeight="1" x14ac:dyDescent="0.25">
      <c r="B35" s="93"/>
      <c r="C35" s="79" t="s">
        <v>35</v>
      </c>
      <c r="D35" s="77"/>
      <c r="E35" s="77"/>
      <c r="F35" s="77"/>
      <c r="G35" s="77"/>
      <c r="H35" s="77"/>
      <c r="I35" s="77"/>
      <c r="J35" s="77"/>
      <c r="K35" s="92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4" ht="15.75" customHeight="1" x14ac:dyDescent="0.25">
      <c r="B36" s="93"/>
      <c r="C36" s="79" t="s">
        <v>37</v>
      </c>
      <c r="D36" s="77"/>
      <c r="E36" s="77"/>
      <c r="F36" s="77"/>
      <c r="G36" s="77"/>
      <c r="H36" s="77"/>
      <c r="I36" s="77"/>
      <c r="J36" s="77"/>
      <c r="K36" s="92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2:24" ht="15.75" customHeight="1" x14ac:dyDescent="0.25">
      <c r="B37" s="93"/>
      <c r="C37" s="79" t="s">
        <v>38</v>
      </c>
      <c r="D37" s="77"/>
      <c r="E37" s="77"/>
      <c r="F37" s="77"/>
      <c r="G37" s="77"/>
      <c r="H37" s="77"/>
      <c r="I37" s="77"/>
      <c r="J37" s="77"/>
      <c r="K37" s="92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2:24" ht="15.75" customHeight="1" x14ac:dyDescent="0.25">
      <c r="B38" s="93"/>
      <c r="C38" s="79" t="s">
        <v>40</v>
      </c>
      <c r="D38" s="77"/>
      <c r="E38" s="77"/>
      <c r="F38" s="77"/>
      <c r="G38" s="77"/>
      <c r="H38" s="77"/>
      <c r="I38" s="77"/>
      <c r="J38" s="77"/>
      <c r="K38" s="92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2:24" ht="15.75" customHeight="1" x14ac:dyDescent="0.25">
      <c r="B39" s="78"/>
      <c r="C39" s="77"/>
      <c r="D39" s="77"/>
      <c r="E39" s="77"/>
      <c r="F39" s="77"/>
      <c r="G39" s="77"/>
      <c r="H39" s="77"/>
      <c r="I39" s="77"/>
      <c r="J39" s="77"/>
      <c r="K39" s="92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2:24" ht="15.75" customHeight="1" thickBot="1" x14ac:dyDescent="0.3">
      <c r="B40" s="76" t="s">
        <v>24</v>
      </c>
      <c r="C40" s="26" t="s">
        <v>33</v>
      </c>
      <c r="D40" s="77"/>
      <c r="E40" s="77"/>
      <c r="F40" s="77"/>
      <c r="G40" s="77"/>
      <c r="H40" s="77"/>
      <c r="I40" s="77"/>
      <c r="J40" s="77"/>
      <c r="K40" s="92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2:24" ht="45" customHeight="1" thickBot="1" x14ac:dyDescent="0.3">
      <c r="B41" s="48"/>
      <c r="C41" s="102" t="s">
        <v>18</v>
      </c>
      <c r="D41" s="103" t="s">
        <v>15</v>
      </c>
      <c r="E41" s="104" t="s">
        <v>18</v>
      </c>
      <c r="F41" s="103" t="s">
        <v>15</v>
      </c>
      <c r="G41" s="103"/>
      <c r="H41" s="104" t="s">
        <v>18</v>
      </c>
      <c r="I41" s="103" t="s">
        <v>15</v>
      </c>
      <c r="J41" s="104" t="s">
        <v>18</v>
      </c>
      <c r="K41" s="105" t="s">
        <v>15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2:24" ht="15.75" customHeight="1" x14ac:dyDescent="0.25">
      <c r="B42" s="49"/>
      <c r="C42" s="98" t="s">
        <v>41</v>
      </c>
      <c r="D42" s="99">
        <v>0</v>
      </c>
      <c r="E42" s="99" t="s">
        <v>46</v>
      </c>
      <c r="F42" s="99">
        <v>5</v>
      </c>
      <c r="G42" s="99"/>
      <c r="H42" s="111" t="s">
        <v>51</v>
      </c>
      <c r="I42" s="99">
        <v>10</v>
      </c>
      <c r="J42" s="99" t="s">
        <v>16</v>
      </c>
      <c r="K42" s="100">
        <v>15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2:24" ht="15.75" customHeight="1" x14ac:dyDescent="0.25">
      <c r="B43" s="49"/>
      <c r="C43" s="106" t="s">
        <v>42</v>
      </c>
      <c r="D43" s="64">
        <v>1</v>
      </c>
      <c r="E43" s="109" t="s">
        <v>47</v>
      </c>
      <c r="F43" s="64">
        <v>6</v>
      </c>
      <c r="G43" s="64"/>
      <c r="H43" s="112" t="s">
        <v>52</v>
      </c>
      <c r="I43" s="64">
        <v>11</v>
      </c>
      <c r="J43" s="64" t="s">
        <v>56</v>
      </c>
      <c r="K43" s="65">
        <v>16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2:24" ht="15.75" customHeight="1" x14ac:dyDescent="0.25">
      <c r="B44" s="49"/>
      <c r="C44" s="106" t="s">
        <v>43</v>
      </c>
      <c r="D44" s="64">
        <v>2</v>
      </c>
      <c r="E44" s="109" t="s">
        <v>48</v>
      </c>
      <c r="F44" s="64">
        <v>7</v>
      </c>
      <c r="G44" s="64"/>
      <c r="H44" s="112" t="s">
        <v>53</v>
      </c>
      <c r="I44" s="64">
        <v>12</v>
      </c>
      <c r="J44" s="109" t="s">
        <v>57</v>
      </c>
      <c r="K44" s="65">
        <v>17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2:24" ht="15.75" customHeight="1" x14ac:dyDescent="0.25">
      <c r="B45" s="49"/>
      <c r="C45" s="107" t="s">
        <v>44</v>
      </c>
      <c r="D45" s="64">
        <v>3</v>
      </c>
      <c r="E45" s="109" t="s">
        <v>49</v>
      </c>
      <c r="F45" s="64">
        <v>8</v>
      </c>
      <c r="G45" s="64"/>
      <c r="H45" s="112" t="s">
        <v>54</v>
      </c>
      <c r="I45" s="64">
        <v>13</v>
      </c>
      <c r="J45" s="64" t="s">
        <v>58</v>
      </c>
      <c r="K45" s="65">
        <v>18</v>
      </c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2:24" ht="16.5" customHeight="1" thickBot="1" x14ac:dyDescent="0.3">
      <c r="B46" s="49"/>
      <c r="C46" s="108" t="s">
        <v>45</v>
      </c>
      <c r="D46" s="66">
        <v>4</v>
      </c>
      <c r="E46" s="110" t="s">
        <v>50</v>
      </c>
      <c r="F46" s="66">
        <v>9</v>
      </c>
      <c r="G46" s="66"/>
      <c r="H46" s="113" t="s">
        <v>55</v>
      </c>
      <c r="I46" s="36">
        <v>14</v>
      </c>
      <c r="J46" s="101"/>
      <c r="K46" s="67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2:24" ht="12.75" customHeight="1" x14ac:dyDescent="0.2">
      <c r="B47" s="50"/>
      <c r="C47" s="51"/>
      <c r="D47" s="51"/>
      <c r="E47" s="51"/>
      <c r="F47" s="51"/>
      <c r="G47" s="51"/>
      <c r="H47" s="51"/>
      <c r="I47" s="51"/>
      <c r="J47" s="51"/>
      <c r="K47" s="56"/>
      <c r="L47" s="1"/>
      <c r="M47" s="1"/>
      <c r="N47" s="1"/>
      <c r="O47" s="1"/>
      <c r="P47" s="1"/>
    </row>
    <row r="48" spans="2:24" ht="14.25" customHeight="1" x14ac:dyDescent="0.25">
      <c r="B48" s="50"/>
      <c r="C48" s="26" t="s">
        <v>26</v>
      </c>
      <c r="D48" s="51"/>
      <c r="E48" s="51"/>
      <c r="F48" s="51"/>
      <c r="G48" s="51"/>
      <c r="H48" s="51"/>
      <c r="I48" s="51"/>
      <c r="J48" s="51"/>
      <c r="K48" s="56"/>
      <c r="L48" s="1"/>
      <c r="M48" s="1"/>
      <c r="N48" s="1"/>
      <c r="O48" s="1"/>
      <c r="P48" s="1"/>
    </row>
    <row r="49" spans="2:16" ht="29.25" customHeight="1" x14ac:dyDescent="0.25">
      <c r="B49" s="50"/>
      <c r="C49" s="37" t="s">
        <v>3</v>
      </c>
      <c r="D49" s="38" t="s">
        <v>14</v>
      </c>
      <c r="E49" s="38" t="s">
        <v>14</v>
      </c>
      <c r="F49" s="39" t="s">
        <v>18</v>
      </c>
      <c r="G49" s="51"/>
      <c r="H49" s="38" t="s">
        <v>34</v>
      </c>
      <c r="I49" s="55"/>
      <c r="J49" s="38" t="s">
        <v>22</v>
      </c>
      <c r="K49" s="56"/>
      <c r="L49" s="1"/>
      <c r="M49" s="1"/>
      <c r="N49" s="1"/>
      <c r="O49" s="1"/>
      <c r="P49" s="1"/>
    </row>
    <row r="50" spans="2:16" ht="12.75" customHeight="1" x14ac:dyDescent="0.25">
      <c r="B50" s="50"/>
      <c r="C50" s="3" t="s">
        <v>5</v>
      </c>
      <c r="D50" s="58">
        <f>F5</f>
        <v>70</v>
      </c>
      <c r="E50" s="58">
        <f>K4</f>
        <v>115</v>
      </c>
      <c r="F50" s="58">
        <f>E50-D50</f>
        <v>45</v>
      </c>
      <c r="G50" s="59"/>
      <c r="H50" s="58">
        <v>8</v>
      </c>
      <c r="I50" s="61"/>
      <c r="J50" s="58">
        <f t="shared" ref="J50:J58" si="2">H50*2</f>
        <v>16</v>
      </c>
      <c r="K50" s="56"/>
      <c r="L50" s="1"/>
      <c r="M50" s="1"/>
      <c r="N50" s="1"/>
      <c r="O50" s="1"/>
      <c r="P50" s="1"/>
    </row>
    <row r="51" spans="2:16" ht="12.75" customHeight="1" x14ac:dyDescent="0.25">
      <c r="B51" s="50"/>
      <c r="C51" s="3" t="s">
        <v>6</v>
      </c>
      <c r="D51" s="58">
        <f>F4</f>
        <v>71</v>
      </c>
      <c r="E51" s="58">
        <f>K6</f>
        <v>150</v>
      </c>
      <c r="F51" s="58">
        <f t="shared" ref="F51:F58" si="3">E51-D51</f>
        <v>79</v>
      </c>
      <c r="G51" s="59"/>
      <c r="H51" s="58">
        <v>12</v>
      </c>
      <c r="I51" s="61"/>
      <c r="J51" s="58">
        <f t="shared" si="2"/>
        <v>24</v>
      </c>
      <c r="K51" s="56"/>
      <c r="L51" s="1"/>
      <c r="M51" s="1"/>
      <c r="N51" s="1"/>
      <c r="O51" s="1"/>
      <c r="P51" s="1"/>
    </row>
    <row r="52" spans="2:16" ht="12.75" customHeight="1" x14ac:dyDescent="0.25">
      <c r="B52" s="50"/>
      <c r="C52" s="3" t="s">
        <v>7</v>
      </c>
      <c r="D52" s="58">
        <f>F6</f>
        <v>80</v>
      </c>
      <c r="E52" s="58">
        <f>K5</f>
        <v>117</v>
      </c>
      <c r="F52" s="58">
        <f t="shared" si="3"/>
        <v>37</v>
      </c>
      <c r="G52" s="59"/>
      <c r="H52" s="58">
        <v>7</v>
      </c>
      <c r="I52" s="61"/>
      <c r="J52" s="58">
        <f t="shared" si="2"/>
        <v>14</v>
      </c>
      <c r="K52" s="56"/>
      <c r="L52" s="1"/>
      <c r="M52" s="1"/>
      <c r="N52" s="1"/>
      <c r="O52" s="1"/>
      <c r="P52" s="1"/>
    </row>
    <row r="53" spans="2:16" ht="12.75" customHeight="1" x14ac:dyDescent="0.25">
      <c r="B53" s="50"/>
      <c r="C53" s="3" t="s">
        <v>8</v>
      </c>
      <c r="D53" s="58">
        <f>D50</f>
        <v>70</v>
      </c>
      <c r="E53" s="58">
        <f>E51</f>
        <v>150</v>
      </c>
      <c r="F53" s="58">
        <f t="shared" si="3"/>
        <v>80</v>
      </c>
      <c r="G53" s="59"/>
      <c r="H53" s="58">
        <v>12</v>
      </c>
      <c r="I53" s="61"/>
      <c r="J53" s="58">
        <f t="shared" si="2"/>
        <v>24</v>
      </c>
      <c r="K53" s="56"/>
      <c r="L53" s="1"/>
      <c r="M53" s="1"/>
      <c r="N53" s="1"/>
      <c r="O53" s="1"/>
      <c r="P53" s="1"/>
    </row>
    <row r="54" spans="2:16" ht="12.75" customHeight="1" x14ac:dyDescent="0.25">
      <c r="B54" s="50"/>
      <c r="C54" s="3" t="s">
        <v>9</v>
      </c>
      <c r="D54" s="58">
        <f>D52</f>
        <v>80</v>
      </c>
      <c r="E54" s="58">
        <f>E50</f>
        <v>115</v>
      </c>
      <c r="F54" s="58">
        <f t="shared" si="3"/>
        <v>35</v>
      </c>
      <c r="G54" s="59"/>
      <c r="H54" s="58">
        <v>7</v>
      </c>
      <c r="I54" s="61"/>
      <c r="J54" s="58">
        <f t="shared" si="2"/>
        <v>14</v>
      </c>
      <c r="K54" s="56"/>
      <c r="L54" s="1"/>
      <c r="M54" s="1"/>
      <c r="N54" s="1"/>
      <c r="O54" s="1"/>
      <c r="P54" s="1"/>
    </row>
    <row r="55" spans="2:16" ht="12.75" customHeight="1" x14ac:dyDescent="0.25">
      <c r="B55" s="50"/>
      <c r="C55" s="3" t="s">
        <v>10</v>
      </c>
      <c r="D55" s="58">
        <f>D51</f>
        <v>71</v>
      </c>
      <c r="E55" s="58">
        <f>E52</f>
        <v>117</v>
      </c>
      <c r="F55" s="58">
        <f t="shared" si="3"/>
        <v>46</v>
      </c>
      <c r="G55" s="59"/>
      <c r="H55" s="58">
        <v>9</v>
      </c>
      <c r="I55" s="61"/>
      <c r="J55" s="58">
        <f t="shared" si="2"/>
        <v>18</v>
      </c>
      <c r="K55" s="56"/>
      <c r="L55" s="1"/>
      <c r="M55" s="1"/>
      <c r="N55" s="1"/>
      <c r="O55" s="1"/>
      <c r="P55" s="1"/>
    </row>
    <row r="56" spans="2:16" ht="12.75" customHeight="1" x14ac:dyDescent="0.25">
      <c r="B56" s="50"/>
      <c r="C56" s="3" t="s">
        <v>11</v>
      </c>
      <c r="D56" s="58">
        <f>D54</f>
        <v>80</v>
      </c>
      <c r="E56" s="58">
        <f>E53</f>
        <v>150</v>
      </c>
      <c r="F56" s="58">
        <f t="shared" si="3"/>
        <v>70</v>
      </c>
      <c r="G56" s="59"/>
      <c r="H56" s="58">
        <v>11</v>
      </c>
      <c r="I56" s="61"/>
      <c r="J56" s="58">
        <f t="shared" si="2"/>
        <v>22</v>
      </c>
      <c r="K56" s="56"/>
      <c r="L56" s="1"/>
      <c r="M56" s="1"/>
      <c r="N56" s="1"/>
      <c r="O56" s="1"/>
      <c r="P56" s="1"/>
    </row>
    <row r="57" spans="2:16" ht="12.75" customHeight="1" x14ac:dyDescent="0.25">
      <c r="B57" s="50"/>
      <c r="C57" s="3" t="s">
        <v>12</v>
      </c>
      <c r="D57" s="58">
        <f>D53</f>
        <v>70</v>
      </c>
      <c r="E57" s="58">
        <f>E55</f>
        <v>117</v>
      </c>
      <c r="F57" s="58">
        <f t="shared" si="3"/>
        <v>47</v>
      </c>
      <c r="G57" s="59"/>
      <c r="H57" s="58">
        <v>9</v>
      </c>
      <c r="I57" s="61"/>
      <c r="J57" s="58">
        <f t="shared" si="2"/>
        <v>18</v>
      </c>
      <c r="K57" s="56"/>
      <c r="L57" s="1"/>
      <c r="M57" s="1"/>
      <c r="N57" s="1"/>
      <c r="O57" s="1"/>
      <c r="P57" s="1"/>
    </row>
    <row r="58" spans="2:16" ht="12.75" customHeight="1" x14ac:dyDescent="0.25">
      <c r="B58" s="50"/>
      <c r="C58" s="3" t="s">
        <v>13</v>
      </c>
      <c r="D58" s="58">
        <f>D55</f>
        <v>71</v>
      </c>
      <c r="E58" s="58">
        <f>E54</f>
        <v>115</v>
      </c>
      <c r="F58" s="58">
        <f t="shared" si="3"/>
        <v>44</v>
      </c>
      <c r="G58" s="59"/>
      <c r="H58" s="58">
        <v>8</v>
      </c>
      <c r="I58" s="61"/>
      <c r="J58" s="58">
        <f t="shared" si="2"/>
        <v>16</v>
      </c>
      <c r="K58" s="56"/>
      <c r="L58" s="1"/>
      <c r="M58" s="1"/>
      <c r="N58" s="1"/>
      <c r="O58" s="1"/>
      <c r="P58" s="1"/>
    </row>
    <row r="59" spans="2:16" ht="12.75" customHeight="1" x14ac:dyDescent="0.25">
      <c r="B59" s="50"/>
      <c r="C59" s="51"/>
      <c r="D59" s="59"/>
      <c r="E59" s="59"/>
      <c r="F59" s="59"/>
      <c r="G59" s="59"/>
      <c r="H59" s="62"/>
      <c r="I59" s="63"/>
      <c r="J59" s="62"/>
      <c r="K59" s="56"/>
      <c r="L59" s="1"/>
      <c r="M59" s="1"/>
      <c r="N59" s="1"/>
      <c r="O59" s="1"/>
      <c r="P59" s="1"/>
    </row>
    <row r="60" spans="2:16" ht="12.75" customHeight="1" x14ac:dyDescent="0.2">
      <c r="B60" s="50"/>
      <c r="C60" s="51"/>
      <c r="D60" s="59"/>
      <c r="E60" s="59"/>
      <c r="F60" s="59"/>
      <c r="G60" s="52" t="s">
        <v>28</v>
      </c>
      <c r="H60" s="55"/>
      <c r="I60" s="60"/>
      <c r="J60" s="58">
        <f>SUM(J50:J58)</f>
        <v>166</v>
      </c>
      <c r="K60" s="43"/>
      <c r="L60" s="1"/>
      <c r="M60" s="1"/>
      <c r="N60" s="1"/>
      <c r="O60" s="1"/>
      <c r="P60" s="1"/>
    </row>
    <row r="61" spans="2:16" ht="12.75" customHeight="1" thickBot="1" x14ac:dyDescent="0.25">
      <c r="B61" s="53"/>
      <c r="C61" s="54"/>
      <c r="D61" s="54"/>
      <c r="E61" s="54"/>
      <c r="F61" s="54"/>
      <c r="G61" s="54"/>
      <c r="H61" s="54"/>
      <c r="I61" s="54"/>
      <c r="J61" s="54"/>
      <c r="K61" s="94"/>
      <c r="L61" s="1"/>
      <c r="M61" s="1"/>
      <c r="N61" s="1"/>
      <c r="O61" s="1"/>
      <c r="P61" s="1"/>
    </row>
    <row r="62" spans="2:16" ht="12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2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2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2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2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2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2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2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2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2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2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2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2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2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2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2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2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2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2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2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2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2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2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2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2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2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2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2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2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2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2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2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2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2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2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2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2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2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2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2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2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2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2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2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2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2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2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2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2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2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2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2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2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2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2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2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2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2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2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2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2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2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2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2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2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2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2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2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2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2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2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2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2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2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2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2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2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2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2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2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2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2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2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2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2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2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2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2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2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2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2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2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2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2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2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2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2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2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2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2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2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2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2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2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2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2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2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2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2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2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2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2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2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2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2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2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2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2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2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2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2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2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2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2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2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2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2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2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2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2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2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2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2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2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2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2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2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2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2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2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2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2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2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2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2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2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2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2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2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2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2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2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2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2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2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2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2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2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2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2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2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2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2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2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2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2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2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2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2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2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2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2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2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2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2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2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2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2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2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2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2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2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2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2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2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2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2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2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2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2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2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2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2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2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2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2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2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ht="12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 ht="12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 ht="12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 ht="12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 ht="12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 ht="12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 ht="12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 ht="12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 ht="12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 ht="12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 ht="12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 ht="12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 ht="12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 ht="12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 ht="12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 ht="12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 ht="12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 ht="12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ht="12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ht="12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ht="12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ht="12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ht="12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ht="12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 ht="12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 ht="12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 ht="12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 ht="12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 ht="12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 ht="12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 ht="12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 ht="12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 ht="12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 ht="12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 ht="12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 ht="12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 ht="12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 ht="12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 ht="12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 ht="12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 ht="12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 ht="12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 ht="12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 ht="12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 ht="12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 ht="12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 ht="12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 ht="12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 ht="12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 ht="12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 ht="12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 ht="12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 ht="12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 ht="12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 ht="12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 ht="12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 ht="12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 ht="12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 ht="12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 ht="12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 ht="12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 ht="12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 ht="12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 ht="12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 ht="12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 ht="12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 ht="12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 ht="12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 ht="12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 ht="12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 ht="12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 ht="12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 ht="12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 ht="12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 ht="12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 ht="12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 ht="12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 ht="12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 ht="12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 ht="12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 ht="12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ht="12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ht="12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ht="12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ht="12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ht="12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ht="12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ht="12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ht="12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ht="12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2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2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2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2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2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2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2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2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2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2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2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2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2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2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2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2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2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2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2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2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2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2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2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2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2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2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2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2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2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2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2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2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2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2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2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2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ht="12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ht="12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ht="12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ht="12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ht="12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ht="12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ht="12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ht="12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ht="12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ht="12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ht="12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ht="12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ht="12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ht="12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ht="12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ht="12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ht="12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ht="12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ht="12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ht="12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ht="12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ht="12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ht="12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ht="12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ht="12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ht="12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ht="12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ht="12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ht="12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ht="12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ht="12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ht="12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ht="12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ht="12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ht="12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ht="12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ht="12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ht="12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ht="12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ht="12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ht="12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ht="12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ht="12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ht="12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ht="12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ht="12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ht="12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ht="12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ht="12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ht="12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ht="12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ht="12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ht="12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ht="12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ht="12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ht="12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ht="12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ht="12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ht="12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ht="12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ht="12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ht="12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ht="12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ht="12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ht="12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ht="12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ht="12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ht="12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ht="12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ht="12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ht="12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ht="12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ht="12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ht="12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ht="12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ht="12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ht="12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ht="12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ht="12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ht="12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ht="12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ht="12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ht="12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ht="12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ht="12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ht="12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ht="12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ht="12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ht="12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ht="12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ht="12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ht="12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ht="12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ht="12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ht="12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ht="12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ht="12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ht="12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ht="12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ht="12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ht="12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ht="12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ht="12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ht="12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ht="12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ht="12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ht="12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ht="12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ht="12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ht="12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ht="12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ht="12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ht="12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ht="12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ht="12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ht="12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ht="12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ht="12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ht="12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ht="12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ht="12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ht="12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ht="12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ht="12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ht="12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ht="12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ht="12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ht="12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ht="12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ht="12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ht="12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ht="12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ht="12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ht="12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ht="12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ht="12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ht="12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ht="12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ht="12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ht="12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ht="12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ht="12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ht="12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ht="12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ht="12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ht="12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ht="12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ht="12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ht="12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ht="12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ht="12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ht="12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ht="12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ht="12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ht="12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ht="12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ht="12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ht="12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ht="12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ht="12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ht="12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ht="12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ht="12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ht="12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ht="12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ht="12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ht="12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ht="12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ht="12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ht="12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ht="12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ht="12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ht="12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ht="12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ht="12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ht="12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ht="12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ht="12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ht="12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ht="12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ht="12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ht="12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ht="12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ht="12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ht="12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ht="12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ht="12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ht="12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ht="12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ht="12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ht="12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ht="12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ht="12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ht="12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ht="12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ht="12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ht="12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ht="12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ht="12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ht="12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ht="12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ht="12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ht="12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ht="12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ht="12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ht="12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ht="12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ht="12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ht="12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ht="12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ht="12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ht="12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ht="12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ht="12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ht="12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ht="12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ht="12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ht="12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ht="12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ht="12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ht="12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ht="12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ht="12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ht="12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ht="12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ht="12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ht="12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ht="12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ht="12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ht="12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ht="12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ht="12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ht="12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ht="12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ht="12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ht="12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ht="12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ht="12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ht="12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ht="12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ht="12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ht="12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ht="12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ht="12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ht="12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ht="12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ht="12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ht="12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ht="12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ht="12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ht="12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ht="12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 ht="12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 ht="12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 ht="12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 ht="12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 ht="12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 ht="12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 ht="12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 ht="12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 ht="12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 ht="12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 ht="12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 ht="12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 ht="12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 ht="12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 ht="12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 ht="12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 ht="12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 ht="12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 ht="12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 ht="12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 ht="12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 ht="12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 ht="12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 ht="12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 ht="12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 ht="12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 ht="12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 ht="12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 ht="12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 ht="12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 ht="12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 ht="12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 ht="12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 ht="12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 ht="12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 ht="12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 ht="12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 ht="12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 ht="12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 ht="12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 ht="12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 ht="12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 ht="12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 ht="12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 ht="12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 ht="12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 ht="12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 ht="12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 ht="12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 ht="12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 ht="12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 ht="12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 ht="12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 ht="12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 ht="12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 ht="12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 ht="12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 ht="12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 ht="12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 ht="12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 ht="12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 ht="12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 ht="12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 ht="12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 ht="12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 ht="12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 ht="12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 ht="12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 ht="12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 ht="12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 ht="12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 ht="12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 ht="12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 ht="12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 ht="12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 ht="12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 ht="12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 ht="12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 ht="12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 ht="12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 ht="12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 ht="12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 ht="12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 ht="12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 ht="12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 ht="12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 ht="12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 ht="12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 ht="12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 ht="12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 ht="12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 ht="12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 ht="12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 ht="12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 ht="12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 ht="12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 ht="12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 ht="12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 ht="12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2:16" ht="12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2:16" ht="12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2:16" ht="12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2:16" ht="12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2:16" ht="12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2:16" ht="12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2:16" ht="12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2:16" ht="12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2:16" ht="12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2:16" ht="12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2:16" ht="12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2:16" ht="12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2:16" ht="12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2:16" ht="12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2:16" ht="12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2:16" ht="12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2:16" ht="12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2:16" ht="12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2:16" ht="12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2:16" ht="12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2:16" ht="12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2:16" ht="12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2:16" ht="12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2:16" ht="12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2:16" ht="12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2:16" ht="12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2:16" ht="12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2:16" ht="12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2:16" ht="12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2:16" ht="12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2:16" ht="12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2:16" ht="12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2:16" ht="12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2:16" ht="12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2:16" ht="12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2:16" ht="12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2:16" ht="12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2:16" ht="12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2:16" ht="12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2:16" ht="12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2:16" ht="12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2:16" ht="12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2:16" ht="12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2:16" ht="12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2:16" ht="12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2:16" ht="12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2:16" ht="12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2:16" ht="12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2:16" ht="12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2:16" ht="12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2:16" ht="12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2:16" ht="12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2:16" ht="12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2:16" ht="12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2:16" ht="12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2:16" ht="12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2:16" ht="12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2:16" ht="12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2:16" ht="12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2:16" ht="12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2:16" ht="12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2:16" ht="12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2:16" ht="12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2:16" ht="12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2:16" ht="12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2:16" ht="12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2:16" ht="12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2:16" ht="12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2:16" ht="12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2:16" ht="12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2:16" ht="12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2:16" ht="12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2:16" ht="12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2:16" ht="12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2:16" ht="12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2:16" ht="12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2:16" ht="12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2:16" ht="12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2:16" ht="12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2:16" ht="12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2:16" ht="12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2:16" ht="12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2:16" ht="12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2:16" ht="12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2:16" ht="12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2:16" ht="12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2:16" ht="12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2:16" ht="12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2:16" ht="12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2:16" ht="12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2:16" ht="12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2:16" ht="12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2:16" ht="12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2:16" ht="12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2:16" ht="12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2:16" ht="12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2:16" ht="12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2:16" ht="12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2:16" ht="12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2:16" ht="12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2:16" ht="12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2:16" ht="12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2:16" ht="12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2:16" ht="12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2:16" ht="12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2:16" ht="12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2:16" ht="12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2:16" ht="12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2:16" ht="12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2:16" ht="12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2:16" ht="12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2:16" ht="12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2:16" ht="12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2:16" ht="12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2:16" ht="12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2:16" ht="12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2:16" ht="12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2:16" ht="12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2:16" ht="12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2:16" ht="12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2:16" ht="12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2:16" ht="12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2:16" ht="12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2:16" ht="12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2:16" ht="12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2:16" ht="12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2:16" ht="12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2:16" ht="12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2:16" ht="12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2:16" ht="12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2:16" ht="12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2:16" ht="12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2:16" ht="12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2:16" ht="12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2:16" ht="12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2:16" ht="12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2:16" ht="12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2:16" ht="12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2:16" ht="12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2:16" ht="12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2:16" ht="12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2:16" ht="12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2:16" ht="12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2:16" ht="12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2:16" ht="12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2:16" ht="12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2:16" ht="12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2:16" ht="12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2:16" ht="12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2:16" ht="12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2:16" ht="12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2:16" ht="12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2:16" ht="12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2:16" ht="12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2:16" ht="12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2:16" ht="12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2:16" ht="12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2:16" ht="12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2:16" ht="12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2:16" ht="12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2:16" ht="12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2:16" ht="12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2:16" ht="12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2:16" ht="12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2:16" ht="12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2:16" ht="12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2:16" ht="12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2:16" ht="12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2:16" ht="12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2:16" ht="12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2:16" ht="12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2:16" ht="12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2:16" ht="12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2:16" ht="12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2:16" ht="12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2:16" ht="12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2:16" ht="12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2:16" ht="12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2:16" ht="12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2:16" ht="12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2:16" ht="12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2:16" ht="12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2:16" ht="12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2:16" ht="12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2:16" ht="12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2:16" ht="12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2:16" ht="12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2:16" ht="12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2:16" ht="12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2:16" ht="12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2:16" ht="12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2:16" ht="12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2:16" ht="12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2:16" ht="12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2:16" ht="12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2:16" ht="12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2:16" ht="12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2:16" ht="12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2:16" ht="12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2:16" ht="12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2:16" ht="12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2:16" ht="12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2:16" ht="12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2:16" ht="12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2:16" ht="12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2:16" ht="12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2:16" ht="12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2:16" ht="12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2:16" ht="12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2:16" ht="12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2:16" ht="12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2:16" ht="12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2:16" ht="12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2:16" ht="12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2:16" ht="12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2:16" ht="12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2:16" ht="12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2:16" ht="12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2:16" ht="12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2:16" ht="12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2:16" ht="12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2:16" ht="12.75" customHeight="1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2:16" ht="12.75" customHeight="1" x14ac:dyDescent="0.2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2:16" ht="12.75" customHeight="1" x14ac:dyDescent="0.2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</row>
    <row r="1005" spans="2:16" ht="12.75" customHeight="1" x14ac:dyDescent="0.2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</row>
    <row r="1006" spans="2:16" ht="12.75" customHeight="1" x14ac:dyDescent="0.2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</row>
    <row r="1007" spans="2:16" ht="12.75" customHeight="1" x14ac:dyDescent="0.2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</row>
  </sheetData>
  <mergeCells count="2">
    <mergeCell ref="B3:E3"/>
    <mergeCell ref="G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  <ignoredErrors>
    <ignoredError sqref="C46" twoDigitTextYear="1"/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2"/>
  <sheetViews>
    <sheetView workbookViewId="0">
      <selection activeCell="B1" sqref="B1:M33"/>
    </sheetView>
  </sheetViews>
  <sheetFormatPr defaultRowHeight="12.75" x14ac:dyDescent="0.2"/>
  <sheetData>
    <row r="2" spans="2:13" x14ac:dyDescent="0.2">
      <c r="C2" s="119" t="s">
        <v>60</v>
      </c>
      <c r="E2" s="119" t="s">
        <v>61</v>
      </c>
    </row>
    <row r="4" spans="2:13" x14ac:dyDescent="0.2">
      <c r="B4" s="119" t="s">
        <v>62</v>
      </c>
      <c r="C4">
        <v>101</v>
      </c>
      <c r="E4" s="119" t="s">
        <v>66</v>
      </c>
      <c r="F4">
        <v>68</v>
      </c>
      <c r="I4">
        <f>C4-F4</f>
        <v>33</v>
      </c>
      <c r="K4">
        <v>7</v>
      </c>
      <c r="M4">
        <f>SUM(K4:K12)*2</f>
        <v>128</v>
      </c>
    </row>
    <row r="5" spans="2:13" x14ac:dyDescent="0.2">
      <c r="B5" s="119" t="s">
        <v>63</v>
      </c>
      <c r="C5">
        <v>102</v>
      </c>
      <c r="E5" s="119" t="s">
        <v>67</v>
      </c>
      <c r="F5">
        <v>71</v>
      </c>
      <c r="I5">
        <f>C4-F5</f>
        <v>30</v>
      </c>
      <c r="K5">
        <v>7</v>
      </c>
    </row>
    <row r="6" spans="2:13" x14ac:dyDescent="0.2">
      <c r="B6" s="119" t="s">
        <v>64</v>
      </c>
      <c r="C6">
        <v>110</v>
      </c>
      <c r="E6" s="119" t="s">
        <v>68</v>
      </c>
      <c r="F6">
        <v>78</v>
      </c>
      <c r="I6">
        <f>C4-F6</f>
        <v>23</v>
      </c>
      <c r="K6">
        <v>6</v>
      </c>
    </row>
    <row r="7" spans="2:13" x14ac:dyDescent="0.2">
      <c r="I7">
        <f>C5-F4</f>
        <v>34</v>
      </c>
      <c r="K7">
        <v>7</v>
      </c>
    </row>
    <row r="8" spans="2:13" x14ac:dyDescent="0.2">
      <c r="I8">
        <f>C5-F5</f>
        <v>31</v>
      </c>
      <c r="K8">
        <v>7</v>
      </c>
    </row>
    <row r="9" spans="2:13" x14ac:dyDescent="0.2">
      <c r="I9">
        <f>C6-F6</f>
        <v>32</v>
      </c>
      <c r="K9">
        <v>7</v>
      </c>
    </row>
    <row r="10" spans="2:13" x14ac:dyDescent="0.2">
      <c r="I10">
        <f>C6-F4</f>
        <v>42</v>
      </c>
      <c r="K10">
        <v>8</v>
      </c>
    </row>
    <row r="11" spans="2:13" x14ac:dyDescent="0.2">
      <c r="I11">
        <f>C6-F5</f>
        <v>39</v>
      </c>
      <c r="K11">
        <v>8</v>
      </c>
    </row>
    <row r="12" spans="2:13" x14ac:dyDescent="0.2">
      <c r="I12">
        <f>C6-F6</f>
        <v>32</v>
      </c>
      <c r="K12">
        <v>7</v>
      </c>
    </row>
    <row r="14" spans="2:13" x14ac:dyDescent="0.2">
      <c r="B14" s="119" t="s">
        <v>65</v>
      </c>
      <c r="C14">
        <v>120</v>
      </c>
      <c r="E14" s="119" t="s">
        <v>66</v>
      </c>
      <c r="F14">
        <v>68</v>
      </c>
      <c r="I14">
        <f>C14-F14</f>
        <v>52</v>
      </c>
      <c r="K14">
        <v>9</v>
      </c>
      <c r="M14">
        <f>SUM(K14:K22)*2</f>
        <v>132</v>
      </c>
    </row>
    <row r="15" spans="2:13" x14ac:dyDescent="0.2">
      <c r="B15" s="119" t="s">
        <v>62</v>
      </c>
      <c r="C15">
        <v>101</v>
      </c>
      <c r="E15" s="119" t="s">
        <v>67</v>
      </c>
      <c r="F15">
        <v>71</v>
      </c>
      <c r="I15">
        <f>C14-F15</f>
        <v>49</v>
      </c>
      <c r="K15">
        <v>9</v>
      </c>
    </row>
    <row r="16" spans="2:13" x14ac:dyDescent="0.2">
      <c r="B16" s="119" t="s">
        <v>63</v>
      </c>
      <c r="C16">
        <v>102</v>
      </c>
      <c r="E16" s="119" t="s">
        <v>68</v>
      </c>
      <c r="F16">
        <v>78</v>
      </c>
      <c r="I16">
        <f>C14-F16</f>
        <v>42</v>
      </c>
      <c r="K16">
        <v>8</v>
      </c>
    </row>
    <row r="17" spans="2:13" x14ac:dyDescent="0.2">
      <c r="I17">
        <f>C15-F14</f>
        <v>33</v>
      </c>
      <c r="K17">
        <v>7</v>
      </c>
    </row>
    <row r="18" spans="2:13" x14ac:dyDescent="0.2">
      <c r="I18">
        <f>C15-F15</f>
        <v>30</v>
      </c>
      <c r="K18">
        <v>7</v>
      </c>
    </row>
    <row r="19" spans="2:13" x14ac:dyDescent="0.2">
      <c r="I19">
        <f>C16-F16</f>
        <v>24</v>
      </c>
      <c r="K19">
        <v>6</v>
      </c>
    </row>
    <row r="20" spans="2:13" x14ac:dyDescent="0.2">
      <c r="I20">
        <f>C16-F14</f>
        <v>34</v>
      </c>
      <c r="K20">
        <v>7</v>
      </c>
    </row>
    <row r="21" spans="2:13" x14ac:dyDescent="0.2">
      <c r="I21">
        <f>C16-F15</f>
        <v>31</v>
      </c>
      <c r="K21">
        <v>7</v>
      </c>
    </row>
    <row r="22" spans="2:13" x14ac:dyDescent="0.2">
      <c r="I22">
        <f>C16-F16</f>
        <v>24</v>
      </c>
      <c r="K22">
        <v>6</v>
      </c>
    </row>
    <row r="24" spans="2:13" x14ac:dyDescent="0.2">
      <c r="B24" s="119" t="s">
        <v>63</v>
      </c>
      <c r="C24">
        <v>102</v>
      </c>
      <c r="E24" s="119" t="s">
        <v>66</v>
      </c>
      <c r="F24">
        <v>68</v>
      </c>
      <c r="I24">
        <f>C24-F24</f>
        <v>34</v>
      </c>
      <c r="K24">
        <v>7</v>
      </c>
      <c r="M24">
        <f>SUM(K24:K32)*2</f>
        <v>140</v>
      </c>
    </row>
    <row r="25" spans="2:13" x14ac:dyDescent="0.2">
      <c r="B25" s="119" t="s">
        <v>64</v>
      </c>
      <c r="C25">
        <v>110</v>
      </c>
      <c r="E25" s="119" t="s">
        <v>67</v>
      </c>
      <c r="F25">
        <v>71</v>
      </c>
      <c r="I25">
        <f>C24-F25</f>
        <v>31</v>
      </c>
      <c r="K25">
        <v>7</v>
      </c>
    </row>
    <row r="26" spans="2:13" x14ac:dyDescent="0.2">
      <c r="B26" s="119" t="s">
        <v>65</v>
      </c>
      <c r="C26">
        <v>120</v>
      </c>
      <c r="E26" s="119" t="s">
        <v>68</v>
      </c>
      <c r="F26">
        <v>78</v>
      </c>
      <c r="I26">
        <f>C24-F26</f>
        <v>24</v>
      </c>
      <c r="K26">
        <v>6</v>
      </c>
    </row>
    <row r="27" spans="2:13" x14ac:dyDescent="0.2">
      <c r="I27">
        <f>C25-F24</f>
        <v>42</v>
      </c>
      <c r="K27">
        <v>8</v>
      </c>
    </row>
    <row r="28" spans="2:13" x14ac:dyDescent="0.2">
      <c r="I28">
        <f>C25-F25</f>
        <v>39</v>
      </c>
      <c r="K28">
        <v>8</v>
      </c>
    </row>
    <row r="29" spans="2:13" x14ac:dyDescent="0.2">
      <c r="I29">
        <f>C26-F26</f>
        <v>42</v>
      </c>
      <c r="K29">
        <v>8</v>
      </c>
    </row>
    <row r="30" spans="2:13" x14ac:dyDescent="0.2">
      <c r="I30">
        <f>C26-F24</f>
        <v>52</v>
      </c>
      <c r="K30">
        <v>9</v>
      </c>
    </row>
    <row r="31" spans="2:13" x14ac:dyDescent="0.2">
      <c r="I31">
        <f>C26-F25</f>
        <v>49</v>
      </c>
      <c r="K31">
        <v>9</v>
      </c>
    </row>
    <row r="32" spans="2:13" x14ac:dyDescent="0.2">
      <c r="I32">
        <f>C26-F26</f>
        <v>42</v>
      </c>
      <c r="K32">
        <v>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Charity Cup</vt:lpstr>
      <vt:lpstr>Sheet1</vt:lpstr>
      <vt:lpstr>'Charity Cup'!Print_Area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cp:lastPrinted>2016-12-21T18:40:57Z</cp:lastPrinted>
  <dcterms:created xsi:type="dcterms:W3CDTF">2015-10-07T22:24:22Z</dcterms:created>
  <dcterms:modified xsi:type="dcterms:W3CDTF">2017-01-27T23:17:40Z</dcterms:modified>
</cp:coreProperties>
</file>