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elf total" sheetId="1" r:id="rId1"/>
    <sheet name="Standard" sheetId="2" r:id="rId2"/>
    <sheet name="Instructions" sheetId="3" r:id="rId3"/>
    <sheet name="Chart" sheetId="4" r:id="rId4"/>
  </sheets>
  <definedNames/>
  <calcPr fullCalcOnLoad="1"/>
</workbook>
</file>

<file path=xl/sharedStrings.xml><?xml version="1.0" encoding="utf-8"?>
<sst xmlns="http://schemas.openxmlformats.org/spreadsheetml/2006/main" count="171" uniqueCount="71">
  <si>
    <t>CENTRAL TABLE TENNIS LEAGUE</t>
  </si>
  <si>
    <t>(Affiliated to the ETTA and MTTA)</t>
  </si>
  <si>
    <t>Founded 1943</t>
  </si>
  <si>
    <t>WARNE CUP HANDICAP COMPETITION</t>
  </si>
  <si>
    <t>SEASON 2017-18</t>
  </si>
  <si>
    <t>HOME TEAM</t>
  </si>
  <si>
    <t>V</t>
  </si>
  <si>
    <t xml:space="preserve">     AWAY TEAM</t>
  </si>
  <si>
    <t xml:space="preserve">DATE </t>
  </si>
  <si>
    <t>GROUP/ROUND</t>
  </si>
  <si>
    <t>PLAYERS - HOME</t>
  </si>
  <si>
    <t>Rating value</t>
  </si>
  <si>
    <t>PLAYERS - AWAY</t>
  </si>
  <si>
    <t xml:space="preserve">A </t>
  </si>
  <si>
    <t>X</t>
  </si>
  <si>
    <t>B</t>
  </si>
  <si>
    <t>Y</t>
  </si>
  <si>
    <t>C</t>
  </si>
  <si>
    <t>Z</t>
  </si>
  <si>
    <t>SET</t>
  </si>
  <si>
    <t>GAME 1</t>
  </si>
  <si>
    <t>GAME 2</t>
  </si>
  <si>
    <t>GAME 3</t>
  </si>
  <si>
    <t>GAME 4</t>
  </si>
  <si>
    <t>TOTAL</t>
  </si>
  <si>
    <t>HANDICAP</t>
  </si>
  <si>
    <t>HOME</t>
  </si>
  <si>
    <t>AWAY</t>
  </si>
  <si>
    <t>A  v  X</t>
  </si>
  <si>
    <t>B  v  Y</t>
  </si>
  <si>
    <t>C  v  Z</t>
  </si>
  <si>
    <t>B  v  X</t>
  </si>
  <si>
    <t>A  v  Z</t>
  </si>
  <si>
    <t>C  v  Y</t>
  </si>
  <si>
    <t>B  v  Z</t>
  </si>
  <si>
    <t>C  v  X</t>
  </si>
  <si>
    <t>A  v  Y</t>
  </si>
  <si>
    <t>WINNERS:</t>
  </si>
  <si>
    <t>SIGNED:</t>
  </si>
  <si>
    <t>Home Team Secretary</t>
  </si>
  <si>
    <t>Away Team Secretary</t>
  </si>
  <si>
    <t>The Secretary of the winning team should e/mail the result of the match within 24 hours on this</t>
  </si>
  <si>
    <t>result sheet, and signed by both Captains, to the Tournament Secretary: -</t>
  </si>
  <si>
    <t>tonylee.defrene25@talktalk.net</t>
  </si>
  <si>
    <t>Instructions</t>
  </si>
  <si>
    <t>1.   Enter each player (A,B,C and X,Y,Z) together with their 'Rating value'</t>
  </si>
  <si>
    <t>2a. For each set (1 to 9), calculate the difference between the two competing player Rating values</t>
  </si>
  <si>
    <t>2b. Use the "Handicap table reference" to convert the 'Rating value' difference into a Handicap.</t>
  </si>
  <si>
    <t>2c. Enter the "Handicap applied" figure into the score sheet</t>
  </si>
  <si>
    <t>3.  This value will be added to the score of the player with the lower Rating value, at the end of the 4 games</t>
  </si>
  <si>
    <t>4. An "Example match for illustration only" is given below</t>
  </si>
  <si>
    <t>Covent Garden</t>
  </si>
  <si>
    <t>Leicester Square</t>
  </si>
  <si>
    <t>Group X</t>
  </si>
  <si>
    <t>A. Winner</t>
  </si>
  <si>
    <t>Y. Bother</t>
  </si>
  <si>
    <t>G. Raff</t>
  </si>
  <si>
    <t>P. Brain</t>
  </si>
  <si>
    <t>B. Aman</t>
  </si>
  <si>
    <t>R. Snick</t>
  </si>
  <si>
    <t>The Secretary of the winning team should email the result of the match within 24 hours on this</t>
  </si>
  <si>
    <t>result sheet signed by both Captains, to the Tournament Secretary: -</t>
  </si>
  <si>
    <t>Handicap table reference</t>
  </si>
  <si>
    <t>1. In the table below select the difference in 'Rating values' between the two players. The 'Handicap' for the four games is the corresponding value.</t>
  </si>
  <si>
    <t>eg. If a player with 25 plays a player with 11, 25 -11 = 14, the corresponding value for 14 is 32, so the stronger player would be handicapped</t>
  </si>
  <si>
    <t>to beat the weaker player by 32 points (e.g. 11-3 11-3 11-3 11-3).</t>
  </si>
  <si>
    <t>2. Sets begin as normal at love all. 4 games up to 11 points are played. If the score reaches 10-10 only one further point is played and the game</t>
  </si>
  <si>
    <t xml:space="preserve">finishes at 11-10. At the end of the 4 games the number of points won by each player are added together, along with the handicap score for the weaker </t>
  </si>
  <si>
    <t>player.</t>
  </si>
  <si>
    <t>Difference in Rating value</t>
  </si>
  <si>
    <t>Handicap applied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</si>
</sst>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 MMMM\ YYYY;@"/>
    <numFmt numFmtId="166" formatCode="#,##0"/>
    <numFmt numFmtId="167" formatCode="0"/>
    <numFmt numFmtId="168" formatCode="0.00"/>
  </numFmts>
  <fonts count="42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8"/>
      <name val="Arial Black"/>
      <family val="2"/>
    </font>
    <font>
      <b/>
      <sz val="9"/>
      <name val="Arial Black"/>
      <family val="2"/>
    </font>
    <font>
      <sz val="9"/>
      <name val="Arial"/>
      <family val="2"/>
    </font>
    <font>
      <sz val="9"/>
      <name val="Arial Black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color indexed="14"/>
      <name val="Arial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sz val="12"/>
      <name val="Comic Sans MS"/>
      <family val="4"/>
    </font>
    <font>
      <sz val="10"/>
      <name val="Comic Sans MS"/>
      <family val="4"/>
    </font>
    <font>
      <sz val="12"/>
      <name val="Vivaldi"/>
      <family val="4"/>
    </font>
    <font>
      <sz val="12"/>
      <name val="Script"/>
      <family val="4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3" borderId="0" applyNumberFormat="0" applyBorder="0" applyAlignment="0" applyProtection="0"/>
    <xf numFmtId="164" fontId="5" fillId="2" borderId="0" applyNumberFormat="0" applyBorder="0" applyAlignment="0" applyProtection="0"/>
    <xf numFmtId="164" fontId="6" fillId="4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1" fillId="8" borderId="0" applyNumberFormat="0" applyBorder="0" applyAlignment="0" applyProtection="0"/>
    <xf numFmtId="164" fontId="8" fillId="9" borderId="0" applyNumberFormat="0" applyBorder="0" applyAlignment="0" applyProtection="0"/>
    <xf numFmtId="164" fontId="8" fillId="10" borderId="0" applyNumberFormat="0" applyBorder="0" applyAlignment="0" applyProtection="0"/>
    <xf numFmtId="164" fontId="8" fillId="3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8" fillId="16" borderId="0" applyNumberFormat="0" applyBorder="0" applyAlignment="0" applyProtection="0"/>
    <xf numFmtId="164" fontId="8" fillId="11" borderId="0" applyNumberFormat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9" fillId="18" borderId="0" applyNumberFormat="0" applyBorder="0" applyAlignment="0" applyProtection="0"/>
    <xf numFmtId="164" fontId="9" fillId="15" borderId="0" applyNumberFormat="0" applyBorder="0" applyAlignment="0" applyProtection="0"/>
    <xf numFmtId="164" fontId="9" fillId="16" borderId="0" applyNumberFormat="0" applyBorder="0" applyAlignment="0" applyProtection="0"/>
    <xf numFmtId="164" fontId="9" fillId="19" borderId="0" applyNumberFormat="0" applyBorder="0" applyAlignment="0" applyProtection="0"/>
    <xf numFmtId="164" fontId="9" fillId="20" borderId="0" applyNumberFormat="0" applyBorder="0" applyAlignment="0" applyProtection="0"/>
    <xf numFmtId="164" fontId="9" fillId="21" borderId="0" applyNumberFormat="0" applyBorder="0" applyAlignment="0" applyProtection="0"/>
    <xf numFmtId="164" fontId="9" fillId="22" borderId="0" applyNumberFormat="0" applyBorder="0" applyAlignment="0" applyProtection="0"/>
    <xf numFmtId="164" fontId="9" fillId="23" borderId="0" applyNumberFormat="0" applyBorder="0" applyAlignment="0" applyProtection="0"/>
    <xf numFmtId="164" fontId="9" fillId="24" borderId="0" applyNumberFormat="0" applyBorder="0" applyAlignment="0" applyProtection="0"/>
    <xf numFmtId="164" fontId="9" fillId="19" borderId="0" applyNumberFormat="0" applyBorder="0" applyAlignment="0" applyProtection="0"/>
    <xf numFmtId="164" fontId="9" fillId="20" borderId="0" applyNumberFormat="0" applyBorder="0" applyAlignment="0" applyProtection="0"/>
    <xf numFmtId="164" fontId="9" fillId="25" borderId="0" applyNumberFormat="0" applyBorder="0" applyAlignment="0" applyProtection="0"/>
    <xf numFmtId="164" fontId="10" fillId="26" borderId="1" applyNumberFormat="0" applyAlignment="0" applyProtection="0"/>
    <xf numFmtId="164" fontId="11" fillId="27" borderId="2" applyNumberFormat="0" applyAlignment="0" applyProtection="0"/>
    <xf numFmtId="164" fontId="12" fillId="0" borderId="0" applyNumberFormat="0" applyFill="0" applyBorder="0" applyAlignment="0" applyProtection="0"/>
    <xf numFmtId="164" fontId="13" fillId="0" borderId="3" applyNumberFormat="0" applyFill="0" applyAlignment="0" applyProtection="0"/>
    <xf numFmtId="164" fontId="13" fillId="0" borderId="0" applyNumberFormat="0" applyFill="0" applyBorder="0" applyAlignment="0" applyProtection="0"/>
    <xf numFmtId="164" fontId="14" fillId="13" borderId="1" applyNumberFormat="0" applyAlignment="0" applyProtection="0"/>
    <xf numFmtId="164" fontId="15" fillId="0" borderId="4" applyNumberFormat="0" applyFill="0" applyAlignment="0" applyProtection="0"/>
    <xf numFmtId="164" fontId="16" fillId="26" borderId="5" applyNumberFormat="0" applyAlignment="0" applyProtection="0"/>
    <xf numFmtId="164" fontId="17" fillId="0" borderId="0" applyNumberFormat="0" applyFill="0" applyBorder="0" applyAlignment="0" applyProtection="0"/>
    <xf numFmtId="164" fontId="18" fillId="0" borderId="6" applyNumberFormat="0" applyFill="0" applyAlignment="0" applyProtection="0"/>
    <xf numFmtId="164" fontId="19" fillId="0" borderId="0" applyNumberFormat="0" applyFill="0" applyBorder="0" applyAlignment="0" applyProtection="0"/>
  </cellStyleXfs>
  <cellXfs count="86">
    <xf numFmtId="164" fontId="0" fillId="0" borderId="0" xfId="0" applyAlignment="1">
      <alignment/>
    </xf>
    <xf numFmtId="164" fontId="20" fillId="0" borderId="0" xfId="0" applyFont="1" applyAlignment="1">
      <alignment horizontal="left"/>
    </xf>
    <xf numFmtId="164" fontId="21" fillId="0" borderId="0" xfId="0" applyFont="1" applyAlignment="1">
      <alignment horizontal="left"/>
    </xf>
    <xf numFmtId="164" fontId="22" fillId="0" borderId="0" xfId="0" applyFont="1" applyAlignment="1">
      <alignment/>
    </xf>
    <xf numFmtId="164" fontId="23" fillId="0" borderId="0" xfId="0" applyFont="1" applyAlignment="1">
      <alignment horizontal="left"/>
    </xf>
    <xf numFmtId="164" fontId="24" fillId="0" borderId="0" xfId="0" applyFont="1" applyAlignment="1">
      <alignment horizontal="left"/>
    </xf>
    <xf numFmtId="164" fontId="25" fillId="0" borderId="0" xfId="0" applyFont="1" applyAlignment="1">
      <alignment horizontal="left"/>
    </xf>
    <xf numFmtId="164" fontId="0" fillId="0" borderId="0" xfId="0" applyFont="1" applyAlignment="1">
      <alignment/>
    </xf>
    <xf numFmtId="164" fontId="26" fillId="0" borderId="7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0" xfId="0" applyFont="1" applyAlignment="1">
      <alignment horizontal="center"/>
    </xf>
    <xf numFmtId="165" fontId="0" fillId="0" borderId="7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24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8" xfId="0" applyFont="1" applyBorder="1" applyAlignment="1">
      <alignment horizontal="center"/>
    </xf>
    <xf numFmtId="164" fontId="26" fillId="0" borderId="9" xfId="0" applyFont="1" applyBorder="1" applyAlignment="1">
      <alignment/>
    </xf>
    <xf numFmtId="164" fontId="26" fillId="0" borderId="10" xfId="0" applyFont="1" applyBorder="1" applyAlignment="1">
      <alignment/>
    </xf>
    <xf numFmtId="164" fontId="26" fillId="0" borderId="8" xfId="0" applyFont="1" applyBorder="1" applyAlignment="1">
      <alignment/>
    </xf>
    <xf numFmtId="164" fontId="0" fillId="0" borderId="11" xfId="0" applyBorder="1" applyAlignment="1">
      <alignment/>
    </xf>
    <xf numFmtId="164" fontId="26" fillId="0" borderId="12" xfId="0" applyFont="1" applyBorder="1" applyAlignment="1">
      <alignment/>
    </xf>
    <xf numFmtId="164" fontId="29" fillId="0" borderId="8" xfId="0" applyFont="1" applyBorder="1" applyAlignment="1">
      <alignment horizontal="center"/>
    </xf>
    <xf numFmtId="164" fontId="26" fillId="0" borderId="0" xfId="0" applyFont="1" applyBorder="1" applyAlignment="1">
      <alignment/>
    </xf>
    <xf numFmtId="164" fontId="0" fillId="0" borderId="10" xfId="0" applyBorder="1" applyAlignment="1">
      <alignment/>
    </xf>
    <xf numFmtId="164" fontId="28" fillId="0" borderId="13" xfId="0" applyFont="1" applyBorder="1" applyAlignment="1">
      <alignment horizontal="center"/>
    </xf>
    <xf numFmtId="164" fontId="26" fillId="0" borderId="13" xfId="0" applyFont="1" applyBorder="1" applyAlignment="1">
      <alignment/>
    </xf>
    <xf numFmtId="164" fontId="0" fillId="0" borderId="7" xfId="0" applyBorder="1" applyAlignment="1">
      <alignment/>
    </xf>
    <xf numFmtId="164" fontId="26" fillId="0" borderId="14" xfId="0" applyFont="1" applyBorder="1" applyAlignment="1">
      <alignment/>
    </xf>
    <xf numFmtId="164" fontId="30" fillId="0" borderId="0" xfId="0" applyFont="1" applyAlignment="1">
      <alignment/>
    </xf>
    <xf numFmtId="164" fontId="0" fillId="0" borderId="8" xfId="0" applyFont="1" applyBorder="1" applyAlignment="1">
      <alignment/>
    </xf>
    <xf numFmtId="164" fontId="0" fillId="0" borderId="8" xfId="0" applyBorder="1" applyAlignment="1">
      <alignment/>
    </xf>
    <xf numFmtId="164" fontId="0" fillId="0" borderId="15" xfId="0" applyFont="1" applyBorder="1" applyAlignment="1">
      <alignment horizontal="left"/>
    </xf>
    <xf numFmtId="164" fontId="0" fillId="0" borderId="16" xfId="0" applyFont="1" applyBorder="1" applyAlignment="1">
      <alignment horizontal="left"/>
    </xf>
    <xf numFmtId="164" fontId="0" fillId="0" borderId="17" xfId="0" applyFont="1" applyBorder="1" applyAlignment="1">
      <alignment horizontal="left"/>
    </xf>
    <xf numFmtId="164" fontId="0" fillId="0" borderId="16" xfId="0" applyBorder="1" applyAlignment="1">
      <alignment horizontal="left"/>
    </xf>
    <xf numFmtId="164" fontId="0" fillId="0" borderId="11" xfId="0" applyFont="1" applyBorder="1" applyAlignment="1">
      <alignment horizontal="left"/>
    </xf>
    <xf numFmtId="164" fontId="0" fillId="0" borderId="8" xfId="0" applyFont="1" applyBorder="1" applyAlignment="1">
      <alignment horizontal="left"/>
    </xf>
    <xf numFmtId="164" fontId="0" fillId="0" borderId="11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6" xfId="0" applyFont="1" applyBorder="1" applyAlignment="1">
      <alignment/>
    </xf>
    <xf numFmtId="164" fontId="26" fillId="0" borderId="13" xfId="0" applyFont="1" applyBorder="1" applyAlignment="1">
      <alignment horizontal="center"/>
    </xf>
    <xf numFmtId="164" fontId="26" fillId="0" borderId="9" xfId="0" applyFont="1" applyBorder="1" applyAlignment="1">
      <alignment horizontal="center"/>
    </xf>
    <xf numFmtId="164" fontId="26" fillId="0" borderId="12" xfId="0" applyFont="1" applyBorder="1" applyAlignment="1">
      <alignment horizontal="center"/>
    </xf>
    <xf numFmtId="164" fontId="26" fillId="0" borderId="10" xfId="0" applyFont="1" applyBorder="1" applyAlignment="1">
      <alignment horizontal="center"/>
    </xf>
    <xf numFmtId="166" fontId="31" fillId="0" borderId="9" xfId="0" applyNumberFormat="1" applyFont="1" applyFill="1" applyBorder="1" applyAlignment="1" applyProtection="1">
      <alignment horizontal="center"/>
      <protection locked="0"/>
    </xf>
    <xf numFmtId="166" fontId="31" fillId="0" borderId="12" xfId="0" applyNumberFormat="1" applyFont="1" applyFill="1" applyBorder="1" applyAlignment="1" applyProtection="1">
      <alignment horizontal="center"/>
      <protection locked="0"/>
    </xf>
    <xf numFmtId="166" fontId="26" fillId="0" borderId="8" xfId="0" applyNumberFormat="1" applyFont="1" applyBorder="1" applyAlignment="1">
      <alignment horizontal="center"/>
    </xf>
    <xf numFmtId="164" fontId="26" fillId="0" borderId="8" xfId="0" applyFont="1" applyBorder="1" applyAlignment="1">
      <alignment horizontal="center"/>
    </xf>
    <xf numFmtId="164" fontId="26" fillId="0" borderId="0" xfId="0" applyFont="1" applyAlignment="1">
      <alignment/>
    </xf>
    <xf numFmtId="164" fontId="28" fillId="0" borderId="18" xfId="0" applyFont="1" applyBorder="1" applyAlignment="1">
      <alignment horizontal="center"/>
    </xf>
    <xf numFmtId="164" fontId="28" fillId="0" borderId="19" xfId="0" applyFont="1" applyBorder="1" applyAlignment="1">
      <alignment horizontal="center"/>
    </xf>
    <xf numFmtId="164" fontId="0" fillId="0" borderId="0" xfId="0" applyBorder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0" fillId="0" borderId="15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6" xfId="0" applyBorder="1" applyAlignment="1">
      <alignment/>
    </xf>
    <xf numFmtId="164" fontId="0" fillId="0" borderId="12" xfId="0" applyFont="1" applyBorder="1" applyAlignment="1">
      <alignment/>
    </xf>
    <xf numFmtId="164" fontId="26" fillId="0" borderId="7" xfId="0" applyFont="1" applyBorder="1" applyAlignment="1">
      <alignment horizontal="center"/>
    </xf>
    <xf numFmtId="164" fontId="31" fillId="0" borderId="20" xfId="0" applyFont="1" applyBorder="1" applyAlignment="1">
      <alignment horizontal="center"/>
    </xf>
    <xf numFmtId="164" fontId="31" fillId="0" borderId="14" xfId="0" applyFont="1" applyBorder="1" applyAlignment="1">
      <alignment horizontal="center"/>
    </xf>
    <xf numFmtId="164" fontId="31" fillId="0" borderId="9" xfId="0" applyFont="1" applyBorder="1" applyAlignment="1">
      <alignment horizontal="center"/>
    </xf>
    <xf numFmtId="164" fontId="31" fillId="0" borderId="12" xfId="0" applyFont="1" applyBorder="1" applyAlignment="1">
      <alignment horizontal="center"/>
    </xf>
    <xf numFmtId="164" fontId="26" fillId="0" borderId="17" xfId="0" applyFont="1" applyBorder="1" applyAlignment="1">
      <alignment horizontal="center"/>
    </xf>
    <xf numFmtId="164" fontId="26" fillId="0" borderId="16" xfId="0" applyFont="1" applyBorder="1" applyAlignment="1">
      <alignment horizontal="center"/>
    </xf>
    <xf numFmtId="164" fontId="28" fillId="0" borderId="0" xfId="0" applyFont="1" applyAlignment="1">
      <alignment/>
    </xf>
    <xf numFmtId="164" fontId="34" fillId="0" borderId="7" xfId="0" applyFont="1" applyBorder="1" applyAlignment="1">
      <alignment/>
    </xf>
    <xf numFmtId="165" fontId="35" fillId="0" borderId="7" xfId="0" applyNumberFormat="1" applyFont="1" applyBorder="1" applyAlignment="1">
      <alignment/>
    </xf>
    <xf numFmtId="164" fontId="35" fillId="0" borderId="7" xfId="0" applyFont="1" applyBorder="1" applyAlignment="1">
      <alignment/>
    </xf>
    <xf numFmtId="164" fontId="34" fillId="0" borderId="9" xfId="0" applyFont="1" applyBorder="1" applyAlignment="1">
      <alignment/>
    </xf>
    <xf numFmtId="164" fontId="34" fillId="0" borderId="10" xfId="0" applyFont="1" applyBorder="1" applyAlignment="1">
      <alignment/>
    </xf>
    <xf numFmtId="164" fontId="34" fillId="0" borderId="0" xfId="0" applyFont="1" applyBorder="1" applyAlignment="1">
      <alignment/>
    </xf>
    <xf numFmtId="166" fontId="26" fillId="0" borderId="12" xfId="0" applyNumberFormat="1" applyFont="1" applyBorder="1" applyAlignment="1">
      <alignment horizontal="center"/>
    </xf>
    <xf numFmtId="164" fontId="36" fillId="0" borderId="7" xfId="0" applyFont="1" applyBorder="1" applyAlignment="1">
      <alignment/>
    </xf>
    <xf numFmtId="164" fontId="37" fillId="0" borderId="7" xfId="0" applyFont="1" applyBorder="1" applyAlignment="1">
      <alignment/>
    </xf>
    <xf numFmtId="167" fontId="38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167" fontId="24" fillId="0" borderId="0" xfId="0" applyNumberFormat="1" applyFont="1" applyBorder="1" applyAlignment="1">
      <alignment/>
    </xf>
    <xf numFmtId="167" fontId="39" fillId="0" borderId="0" xfId="0" applyNumberFormat="1" applyFont="1" applyAlignment="1">
      <alignment/>
    </xf>
    <xf numFmtId="167" fontId="39" fillId="0" borderId="8" xfId="0" applyNumberFormat="1" applyFont="1" applyBorder="1" applyAlignment="1">
      <alignment horizontal="center"/>
    </xf>
    <xf numFmtId="164" fontId="40" fillId="0" borderId="0" xfId="0" applyFont="1" applyAlignment="1">
      <alignment/>
    </xf>
    <xf numFmtId="168" fontId="41" fillId="0" borderId="0" xfId="0" applyNumberFormat="1" applyFont="1" applyAlignment="1">
      <alignment/>
    </xf>
    <xf numFmtId="164" fontId="39" fillId="0" borderId="0" xfId="0" applyFont="1" applyAlignment="1">
      <alignment/>
    </xf>
    <xf numFmtId="167" fontId="40" fillId="0" borderId="8" xfId="0" applyNumberFormat="1" applyFont="1" applyFill="1" applyBorder="1" applyAlignment="1">
      <alignment horizontal="center" vertical="center"/>
    </xf>
    <xf numFmtId="167" fontId="40" fillId="0" borderId="0" xfId="0" applyNumberFormat="1" applyFont="1" applyFill="1" applyBorder="1" applyAlignment="1">
      <alignment horizontal="center" vertical="center"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Calculation" xfId="60"/>
    <cellStyle name="Check Cell" xfId="61"/>
    <cellStyle name="Explanatory Text" xfId="62"/>
    <cellStyle name="Heading 3" xfId="63"/>
    <cellStyle name="Heading 4" xfId="64"/>
    <cellStyle name="Input" xfId="65"/>
    <cellStyle name="Linked Cell" xfId="66"/>
    <cellStyle name="Outpu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CC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19</xdr:row>
      <xdr:rowOff>76200</xdr:rowOff>
    </xdr:from>
    <xdr:to>
      <xdr:col>14</xdr:col>
      <xdr:colOff>314325</xdr:colOff>
      <xdr:row>23</xdr:row>
      <xdr:rowOff>95250</xdr:rowOff>
    </xdr:to>
    <xdr:sp>
      <xdr:nvSpPr>
        <xdr:cNvPr id="1" name="AutoShape 1"/>
        <xdr:cNvSpPr>
          <a:spLocks/>
        </xdr:cNvSpPr>
      </xdr:nvSpPr>
      <xdr:spPr>
        <a:xfrm rot="21480000">
          <a:off x="400050" y="3562350"/>
          <a:ext cx="5572125" cy="9429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4444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justLow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Example match for illustration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2"/>
  <sheetViews>
    <sheetView workbookViewId="0" topLeftCell="A1">
      <selection activeCell="J43" sqref="J43"/>
    </sheetView>
  </sheetViews>
  <sheetFormatPr defaultColWidth="8.00390625" defaultRowHeight="12.75"/>
  <cols>
    <col min="1" max="1" width="6.8515625" style="0" customWidth="1"/>
    <col min="2" max="2" width="4.421875" style="0" customWidth="1"/>
    <col min="3" max="3" width="10.7109375" style="0" customWidth="1"/>
    <col min="4" max="15" width="5.7109375" style="0" customWidth="1"/>
    <col min="16" max="17" width="6.7109375" style="0" customWidth="1"/>
    <col min="18" max="16384" width="9.00390625" style="0" customWidth="1"/>
  </cols>
  <sheetData>
    <row r="1" ht="27">
      <c r="D1" s="1" t="s">
        <v>0</v>
      </c>
    </row>
    <row r="2" spans="7:14" ht="14.25" customHeight="1">
      <c r="G2" s="2" t="s">
        <v>1</v>
      </c>
      <c r="J2" s="3"/>
      <c r="K2" s="3"/>
      <c r="M2" s="3"/>
      <c r="N2" s="3"/>
    </row>
    <row r="3" spans="9:14" ht="14.25" customHeight="1">
      <c r="I3" s="4" t="s">
        <v>2</v>
      </c>
      <c r="J3" s="3"/>
      <c r="M3" s="3"/>
      <c r="N3" s="3"/>
    </row>
    <row r="4" ht="14.25" customHeight="1">
      <c r="I4" s="5"/>
    </row>
    <row r="5" spans="6:8" ht="14.25" customHeight="1">
      <c r="F5" s="6" t="s">
        <v>3</v>
      </c>
      <c r="G5" s="6"/>
      <c r="H5" s="6"/>
    </row>
    <row r="6" ht="14.25" customHeight="1">
      <c r="H6" s="6" t="s">
        <v>4</v>
      </c>
    </row>
    <row r="7" ht="14.25" customHeight="1"/>
    <row r="8" spans="2:15" ht="14.25" customHeight="1">
      <c r="B8" s="7" t="s">
        <v>5</v>
      </c>
      <c r="C8" s="7"/>
      <c r="D8" s="8"/>
      <c r="E8" s="9"/>
      <c r="F8" s="9"/>
      <c r="G8" s="9"/>
      <c r="H8" s="9"/>
      <c r="I8" s="10" t="s">
        <v>6</v>
      </c>
      <c r="J8" s="8"/>
      <c r="K8" s="9"/>
      <c r="L8" s="9"/>
      <c r="M8" s="9"/>
      <c r="N8" s="9"/>
      <c r="O8" s="7" t="s">
        <v>7</v>
      </c>
    </row>
    <row r="9" spans="2:14" ht="14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4.25" customHeight="1">
      <c r="B10" s="7"/>
      <c r="C10" s="10" t="s">
        <v>8</v>
      </c>
      <c r="D10" s="11"/>
      <c r="E10" s="11"/>
      <c r="F10" s="11"/>
      <c r="G10" s="9"/>
      <c r="H10" s="7"/>
      <c r="I10" s="7"/>
      <c r="J10" s="7" t="s">
        <v>9</v>
      </c>
      <c r="K10" s="7"/>
      <c r="L10" s="12"/>
      <c r="M10" s="9"/>
      <c r="N10" s="9"/>
    </row>
    <row r="11" ht="14.25" customHeight="1"/>
    <row r="12" spans="2:15" ht="14.25" customHeight="1">
      <c r="B12" s="13"/>
      <c r="C12" s="14" t="s">
        <v>10</v>
      </c>
      <c r="D12" s="14"/>
      <c r="E12" s="14"/>
      <c r="F12" s="14"/>
      <c r="G12" s="14" t="s">
        <v>11</v>
      </c>
      <c r="I12" s="14"/>
      <c r="J12" s="14" t="s">
        <v>12</v>
      </c>
      <c r="L12" s="14"/>
      <c r="M12" s="14"/>
      <c r="N12" s="14"/>
      <c r="O12" s="14" t="s">
        <v>11</v>
      </c>
    </row>
    <row r="13" spans="2:15" ht="19.5" customHeight="1">
      <c r="B13" s="15" t="s">
        <v>13</v>
      </c>
      <c r="C13" s="16"/>
      <c r="D13" s="17"/>
      <c r="E13" s="17"/>
      <c r="F13" s="17"/>
      <c r="G13" s="18"/>
      <c r="I13" s="15" t="s">
        <v>14</v>
      </c>
      <c r="J13" s="17"/>
      <c r="K13" s="19"/>
      <c r="L13" s="17"/>
      <c r="M13" s="17"/>
      <c r="N13" s="20"/>
      <c r="O13" s="20"/>
    </row>
    <row r="14" spans="2:15" ht="19.5" customHeight="1">
      <c r="B14" s="21" t="s">
        <v>15</v>
      </c>
      <c r="C14" s="22"/>
      <c r="D14" s="22"/>
      <c r="E14" s="22"/>
      <c r="F14" s="22"/>
      <c r="G14" s="18"/>
      <c r="I14" s="15" t="s">
        <v>16</v>
      </c>
      <c r="J14" s="17"/>
      <c r="K14" s="23"/>
      <c r="L14" s="17"/>
      <c r="M14" s="17"/>
      <c r="N14" s="20"/>
      <c r="O14" s="20"/>
    </row>
    <row r="15" spans="2:15" ht="19.5" customHeight="1">
      <c r="B15" s="24" t="s">
        <v>17</v>
      </c>
      <c r="C15" s="16"/>
      <c r="D15" s="17"/>
      <c r="E15" s="17"/>
      <c r="F15" s="17"/>
      <c r="G15" s="25"/>
      <c r="I15" s="24" t="s">
        <v>18</v>
      </c>
      <c r="J15" s="8"/>
      <c r="K15" s="26"/>
      <c r="L15" s="8"/>
      <c r="M15" s="8"/>
      <c r="N15" s="27"/>
      <c r="O15" s="27"/>
    </row>
    <row r="16" ht="14.25" customHeight="1"/>
    <row r="17" ht="14.25" customHeight="1">
      <c r="L17" s="28"/>
    </row>
    <row r="18" spans="2:17" ht="19.5" customHeight="1">
      <c r="B18" s="29" t="s">
        <v>19</v>
      </c>
      <c r="C18" s="30"/>
      <c r="D18" s="31" t="s">
        <v>20</v>
      </c>
      <c r="E18" s="32"/>
      <c r="F18" s="33" t="s">
        <v>21</v>
      </c>
      <c r="G18" s="34"/>
      <c r="H18" s="31" t="s">
        <v>22</v>
      </c>
      <c r="I18" s="35"/>
      <c r="J18" s="33" t="s">
        <v>23</v>
      </c>
      <c r="K18" s="36"/>
      <c r="L18" s="37" t="s">
        <v>24</v>
      </c>
      <c r="M18" s="37"/>
      <c r="N18" s="38" t="s">
        <v>25</v>
      </c>
      <c r="O18" s="39"/>
      <c r="P18" s="29" t="s">
        <v>26</v>
      </c>
      <c r="Q18" s="40" t="s">
        <v>27</v>
      </c>
    </row>
    <row r="19" spans="2:17" ht="19.5" customHeight="1">
      <c r="B19" s="41">
        <v>1</v>
      </c>
      <c r="C19" s="24" t="s">
        <v>28</v>
      </c>
      <c r="D19" s="42"/>
      <c r="E19" s="43"/>
      <c r="F19" s="42"/>
      <c r="G19" s="43"/>
      <c r="H19" s="42"/>
      <c r="I19" s="44"/>
      <c r="J19" s="42"/>
      <c r="K19" s="43"/>
      <c r="L19" s="44"/>
      <c r="M19" s="44"/>
      <c r="N19" s="45">
        <f aca="true" t="shared" si="0" ref="N19:N21">IF(G13&gt;O13,(0),ROUND(44-44/((1.1^O13)/(1.1^G13)),0))</f>
        <v>0</v>
      </c>
      <c r="O19" s="46">
        <f aca="true" t="shared" si="1" ref="O19:O21">IF(G13&gt;O13,ROUND(44-44/((1.1^G13)/(1.1^O13)),0),(0))</f>
        <v>0</v>
      </c>
      <c r="P19" s="47">
        <f aca="true" t="shared" si="2" ref="P19:P27">L19+N19</f>
        <v>0</v>
      </c>
      <c r="Q19" s="47">
        <f aca="true" t="shared" si="3" ref="Q19:Q27">M19+O19</f>
        <v>0</v>
      </c>
    </row>
    <row r="20" spans="2:17" ht="19.5" customHeight="1">
      <c r="B20" s="48">
        <v>2</v>
      </c>
      <c r="C20" s="15" t="s">
        <v>29</v>
      </c>
      <c r="D20" s="42"/>
      <c r="E20" s="43"/>
      <c r="F20" s="42"/>
      <c r="G20" s="43"/>
      <c r="H20" s="42"/>
      <c r="I20" s="44"/>
      <c r="J20" s="42"/>
      <c r="K20" s="43"/>
      <c r="L20" s="44"/>
      <c r="M20" s="44"/>
      <c r="N20" s="45">
        <f t="shared" si="0"/>
        <v>0</v>
      </c>
      <c r="O20" s="46">
        <f t="shared" si="1"/>
        <v>0</v>
      </c>
      <c r="P20" s="47">
        <f t="shared" si="2"/>
        <v>0</v>
      </c>
      <c r="Q20" s="47">
        <f t="shared" si="3"/>
        <v>0</v>
      </c>
    </row>
    <row r="21" spans="2:17" ht="19.5" customHeight="1">
      <c r="B21" s="48">
        <v>3</v>
      </c>
      <c r="C21" s="15" t="s">
        <v>30</v>
      </c>
      <c r="D21" s="42"/>
      <c r="E21" s="43"/>
      <c r="F21" s="42"/>
      <c r="G21" s="43"/>
      <c r="H21" s="42"/>
      <c r="I21" s="44"/>
      <c r="J21" s="42"/>
      <c r="K21" s="43"/>
      <c r="L21" s="44"/>
      <c r="M21" s="44"/>
      <c r="N21" s="45">
        <f t="shared" si="0"/>
        <v>0</v>
      </c>
      <c r="O21" s="46">
        <f t="shared" si="1"/>
        <v>0</v>
      </c>
      <c r="P21" s="47">
        <f t="shared" si="2"/>
        <v>0</v>
      </c>
      <c r="Q21" s="47">
        <f t="shared" si="3"/>
        <v>0</v>
      </c>
    </row>
    <row r="22" spans="2:17" ht="19.5" customHeight="1">
      <c r="B22" s="48">
        <v>4</v>
      </c>
      <c r="C22" s="15" t="s">
        <v>31</v>
      </c>
      <c r="D22" s="42"/>
      <c r="E22" s="43"/>
      <c r="F22" s="42"/>
      <c r="G22" s="43"/>
      <c r="H22" s="42"/>
      <c r="I22" s="44"/>
      <c r="J22" s="42"/>
      <c r="K22" s="43"/>
      <c r="L22" s="44"/>
      <c r="M22" s="44"/>
      <c r="N22" s="45">
        <f>IF(G14&gt;O13,(0),ROUND(44-44/((1.1^O13)/(1.1^G14)),0))</f>
        <v>0</v>
      </c>
      <c r="O22" s="46">
        <f>IF(G14&gt;O13,ROUND(44-44/((1.1^G14)/(1.1^O13)),0),(0))</f>
        <v>0</v>
      </c>
      <c r="P22" s="47">
        <f t="shared" si="2"/>
        <v>0</v>
      </c>
      <c r="Q22" s="47">
        <f t="shared" si="3"/>
        <v>0</v>
      </c>
    </row>
    <row r="23" spans="2:17" ht="19.5" customHeight="1">
      <c r="B23" s="48">
        <v>5</v>
      </c>
      <c r="C23" s="15" t="s">
        <v>32</v>
      </c>
      <c r="D23" s="42"/>
      <c r="E23" s="43"/>
      <c r="F23" s="42"/>
      <c r="G23" s="43"/>
      <c r="H23" s="42"/>
      <c r="I23" s="44"/>
      <c r="J23" s="42"/>
      <c r="K23" s="43"/>
      <c r="L23" s="44"/>
      <c r="M23" s="44"/>
      <c r="N23" s="45">
        <f>IF(G13&gt;O15,(0),ROUND(44-44/((1.1^O15)/(1.1^G13)),0))</f>
        <v>0</v>
      </c>
      <c r="O23" s="46">
        <f>IF(G13&gt;O15,ROUND(44-44/((1.1^G13)/(1.1^O15)),0),(0))</f>
        <v>0</v>
      </c>
      <c r="P23" s="47">
        <f t="shared" si="2"/>
        <v>0</v>
      </c>
      <c r="Q23" s="47">
        <f t="shared" si="3"/>
        <v>0</v>
      </c>
    </row>
    <row r="24" spans="2:17" ht="19.5" customHeight="1">
      <c r="B24" s="48">
        <v>6</v>
      </c>
      <c r="C24" s="15" t="s">
        <v>33</v>
      </c>
      <c r="D24" s="42"/>
      <c r="E24" s="43"/>
      <c r="F24" s="42"/>
      <c r="G24" s="43"/>
      <c r="H24" s="42"/>
      <c r="I24" s="44"/>
      <c r="J24" s="42"/>
      <c r="K24" s="43"/>
      <c r="L24" s="44"/>
      <c r="M24" s="44"/>
      <c r="N24" s="45">
        <f>IF(G15&gt;O14,(0),ROUND(44-44/((1.1^O14)/(1.1^G15)),0))</f>
        <v>0</v>
      </c>
      <c r="O24" s="46">
        <f>IF(G15&gt;O14,ROUND(44-44/((1.1^G15)/(1.1^O14)),0),(0))</f>
        <v>0</v>
      </c>
      <c r="P24" s="47">
        <f t="shared" si="2"/>
        <v>0</v>
      </c>
      <c r="Q24" s="47">
        <f t="shared" si="3"/>
        <v>0</v>
      </c>
    </row>
    <row r="25" spans="2:17" ht="19.5" customHeight="1">
      <c r="B25" s="48">
        <v>7</v>
      </c>
      <c r="C25" s="15" t="s">
        <v>34</v>
      </c>
      <c r="D25" s="42"/>
      <c r="E25" s="43"/>
      <c r="F25" s="42"/>
      <c r="G25" s="43"/>
      <c r="H25" s="42"/>
      <c r="I25" s="44"/>
      <c r="J25" s="42"/>
      <c r="K25" s="43"/>
      <c r="L25" s="44"/>
      <c r="M25" s="44"/>
      <c r="N25" s="45">
        <f>IF(G14&gt;O15,(0),ROUND(44-44/((1.1^O15)/(1.1^G14)),0))</f>
        <v>0</v>
      </c>
      <c r="O25" s="46">
        <f>IF(G14&gt;O15,ROUND(44-44/((1.1^G14)/(1.1^O15)),0),(0))</f>
        <v>0</v>
      </c>
      <c r="P25" s="47">
        <f t="shared" si="2"/>
        <v>0</v>
      </c>
      <c r="Q25" s="47">
        <f t="shared" si="3"/>
        <v>0</v>
      </c>
    </row>
    <row r="26" spans="2:17" ht="19.5" customHeight="1">
      <c r="B26" s="48">
        <v>8</v>
      </c>
      <c r="C26" s="15" t="s">
        <v>35</v>
      </c>
      <c r="D26" s="42"/>
      <c r="E26" s="43"/>
      <c r="F26" s="42"/>
      <c r="G26" s="43"/>
      <c r="H26" s="42"/>
      <c r="I26" s="44"/>
      <c r="J26" s="42"/>
      <c r="K26" s="43"/>
      <c r="L26" s="44"/>
      <c r="M26" s="44"/>
      <c r="N26" s="45">
        <f>IF(G15&gt;O13,(0),ROUND(44-44/((1.1^O13)/(1.1^G15)),0))</f>
        <v>0</v>
      </c>
      <c r="O26" s="46">
        <f>IF(G15&gt;O13,ROUND(44-44/((1.1^G15)/(1.1^O13)),0),(0))</f>
        <v>0</v>
      </c>
      <c r="P26" s="47">
        <f t="shared" si="2"/>
        <v>0</v>
      </c>
      <c r="Q26" s="47">
        <f t="shared" si="3"/>
        <v>0</v>
      </c>
    </row>
    <row r="27" spans="2:17" ht="19.5" customHeight="1">
      <c r="B27" s="41">
        <v>9</v>
      </c>
      <c r="C27" s="24" t="s">
        <v>36</v>
      </c>
      <c r="D27" s="42"/>
      <c r="E27" s="43"/>
      <c r="F27" s="42"/>
      <c r="G27" s="43"/>
      <c r="H27" s="42"/>
      <c r="I27" s="44"/>
      <c r="J27" s="42"/>
      <c r="K27" s="43"/>
      <c r="L27" s="44"/>
      <c r="M27" s="44"/>
      <c r="N27" s="45">
        <f>IF(G13&gt;O14,(0),ROUND(44-44/((1.1^O14)/(1.1^G13)),0))</f>
        <v>0</v>
      </c>
      <c r="O27" s="46">
        <f>IF(G13&gt;O14,ROUND(44-44/((1.1^G13)/(1.1^O14)),0),(0))</f>
        <v>0</v>
      </c>
      <c r="P27" s="47">
        <f t="shared" si="2"/>
        <v>0</v>
      </c>
      <c r="Q27" s="47">
        <f t="shared" si="3"/>
        <v>0</v>
      </c>
    </row>
    <row r="28" spans="2:17" ht="19.5" customHeight="1">
      <c r="B28" s="22"/>
      <c r="C28" s="22"/>
      <c r="G28" s="49"/>
      <c r="H28" s="12"/>
      <c r="I28" s="22"/>
      <c r="J28" s="22"/>
      <c r="K28" s="22"/>
      <c r="P28" s="50">
        <f>SUM(P19:P27)</f>
        <v>0</v>
      </c>
      <c r="Q28" s="51">
        <f>SUM(Q19:Q27)</f>
        <v>0</v>
      </c>
    </row>
    <row r="29" ht="14.25" customHeight="1">
      <c r="M29" s="52"/>
    </row>
    <row r="30" ht="14.25" customHeight="1"/>
    <row r="31" spans="5:12" ht="14.25" customHeight="1">
      <c r="E31" t="s">
        <v>37</v>
      </c>
      <c r="G31" s="26"/>
      <c r="H31" s="26"/>
      <c r="I31" s="26"/>
      <c r="J31" s="26"/>
      <c r="K31" s="26"/>
      <c r="L31" s="26"/>
    </row>
    <row r="32" spans="7:12" ht="14.25" customHeight="1">
      <c r="G32" s="52"/>
      <c r="H32" s="52"/>
      <c r="I32" s="52"/>
      <c r="J32" s="52"/>
      <c r="K32" s="52"/>
      <c r="L32" s="52"/>
    </row>
    <row r="33" ht="14.25" customHeight="1"/>
    <row r="34" spans="5:13" ht="14.25" customHeight="1">
      <c r="E34" t="s">
        <v>38</v>
      </c>
      <c r="G34" s="26"/>
      <c r="H34" s="26"/>
      <c r="I34" s="26"/>
      <c r="J34" s="26"/>
      <c r="K34" s="26"/>
      <c r="L34" s="26"/>
      <c r="M34" t="s">
        <v>39</v>
      </c>
    </row>
    <row r="35" spans="7:12" ht="14.25" customHeight="1">
      <c r="G35" s="52"/>
      <c r="H35" s="52"/>
      <c r="I35" s="52"/>
      <c r="J35" s="52"/>
      <c r="K35" s="52"/>
      <c r="L35" s="52"/>
    </row>
    <row r="36" ht="14.25" customHeight="1"/>
    <row r="37" spans="5:13" ht="14.25" customHeight="1">
      <c r="E37" t="s">
        <v>38</v>
      </c>
      <c r="G37" s="26"/>
      <c r="H37" s="26"/>
      <c r="I37" s="26"/>
      <c r="J37" s="26"/>
      <c r="K37" s="26"/>
      <c r="L37" s="26"/>
      <c r="M37" t="s">
        <v>40</v>
      </c>
    </row>
    <row r="38" spans="6:11" ht="14.25" customHeight="1">
      <c r="F38" s="52"/>
      <c r="G38" s="52"/>
      <c r="H38" s="52"/>
      <c r="I38" s="52"/>
      <c r="J38" s="52"/>
      <c r="K38" s="52"/>
    </row>
    <row r="39" spans="6:11" ht="14.25" customHeight="1">
      <c r="F39" s="52"/>
      <c r="G39" s="52"/>
      <c r="H39" s="52"/>
      <c r="I39" s="52"/>
      <c r="J39" s="52"/>
      <c r="K39" s="52"/>
    </row>
    <row r="40" spans="4:15" ht="14.25" customHeight="1">
      <c r="D40" s="53" t="s">
        <v>41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4:15" ht="14.25" customHeight="1">
      <c r="D41" s="53" t="s">
        <v>42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4:15" ht="14.25" customHeight="1">
      <c r="D42" s="54"/>
      <c r="E42" s="53"/>
      <c r="F42" s="54"/>
      <c r="G42" s="54"/>
      <c r="H42" s="54"/>
      <c r="I42" s="54"/>
      <c r="J42" s="54"/>
      <c r="K42" s="54"/>
      <c r="L42" s="54"/>
      <c r="M42" s="54" t="s">
        <v>43</v>
      </c>
      <c r="N42" s="54"/>
      <c r="O42" s="54"/>
    </row>
    <row r="43" ht="14.25"/>
    <row r="44" ht="14.25"/>
  </sheetData>
  <sheetProtection selectLockedCells="1" selectUnlockedCells="1"/>
  <mergeCells count="1">
    <mergeCell ref="D10:F10"/>
  </mergeCells>
  <printOptions/>
  <pageMargins left="0.3541666666666667" right="0.5513888888888889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2"/>
  <sheetViews>
    <sheetView tabSelected="1" workbookViewId="0" topLeftCell="A1">
      <selection activeCell="K4" sqref="K4"/>
    </sheetView>
  </sheetViews>
  <sheetFormatPr defaultColWidth="8.00390625" defaultRowHeight="14.25" customHeight="1"/>
  <cols>
    <col min="1" max="1" width="6.8515625" style="0" customWidth="1"/>
    <col min="2" max="2" width="4.421875" style="0" customWidth="1"/>
    <col min="3" max="3" width="10.7109375" style="0" customWidth="1"/>
    <col min="4" max="15" width="5.7109375" style="0" customWidth="1"/>
    <col min="16" max="17" width="6.7109375" style="0" customWidth="1"/>
    <col min="18" max="16384" width="9.00390625" style="0" customWidth="1"/>
  </cols>
  <sheetData>
    <row r="1" ht="24" customHeight="1">
      <c r="D1" s="1" t="s">
        <v>0</v>
      </c>
    </row>
    <row r="2" spans="7:14" ht="14.25" customHeight="1">
      <c r="G2" s="2" t="s">
        <v>1</v>
      </c>
      <c r="J2" s="3"/>
      <c r="K2" s="3"/>
      <c r="M2" s="3"/>
      <c r="N2" s="3"/>
    </row>
    <row r="3" spans="9:14" ht="14.25" customHeight="1">
      <c r="I3" s="4" t="s">
        <v>2</v>
      </c>
      <c r="J3" s="3"/>
      <c r="M3" s="3"/>
      <c r="N3" s="3"/>
    </row>
    <row r="4" ht="14.25" customHeight="1">
      <c r="I4" s="5"/>
    </row>
    <row r="5" spans="6:8" ht="14.25" customHeight="1">
      <c r="F5" s="6" t="s">
        <v>3</v>
      </c>
      <c r="G5" s="6"/>
      <c r="H5" s="6"/>
    </row>
    <row r="6" ht="14.25" customHeight="1">
      <c r="H6" s="6" t="s">
        <v>4</v>
      </c>
    </row>
    <row r="8" spans="2:15" ht="14.25" customHeight="1">
      <c r="B8" s="7" t="s">
        <v>5</v>
      </c>
      <c r="C8" s="7"/>
      <c r="D8" s="8"/>
      <c r="E8" s="9"/>
      <c r="F8" s="9"/>
      <c r="G8" s="9"/>
      <c r="H8" s="9"/>
      <c r="I8" s="10" t="s">
        <v>6</v>
      </c>
      <c r="J8" s="8"/>
      <c r="K8" s="9"/>
      <c r="L8" s="9"/>
      <c r="M8" s="9"/>
      <c r="N8" s="9"/>
      <c r="O8" s="7" t="s">
        <v>7</v>
      </c>
    </row>
    <row r="9" spans="2:14" ht="14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4.25" customHeight="1">
      <c r="B10" s="7"/>
      <c r="C10" s="10" t="s">
        <v>8</v>
      </c>
      <c r="D10" s="11"/>
      <c r="E10" s="11"/>
      <c r="F10" s="11"/>
      <c r="G10" s="9"/>
      <c r="H10" s="7"/>
      <c r="I10" s="7"/>
      <c r="J10" s="7" t="s">
        <v>9</v>
      </c>
      <c r="K10" s="7"/>
      <c r="L10" s="12"/>
      <c r="M10" s="9"/>
      <c r="N10" s="9"/>
    </row>
    <row r="12" spans="2:15" ht="14.25" customHeight="1">
      <c r="B12" s="13"/>
      <c r="C12" s="14" t="s">
        <v>10</v>
      </c>
      <c r="D12" s="14"/>
      <c r="E12" s="14"/>
      <c r="F12" s="14"/>
      <c r="G12" s="14" t="s">
        <v>11</v>
      </c>
      <c r="I12" s="14"/>
      <c r="J12" s="14" t="s">
        <v>12</v>
      </c>
      <c r="L12" s="14"/>
      <c r="M12" s="14"/>
      <c r="N12" s="14"/>
      <c r="O12" s="14" t="s">
        <v>11</v>
      </c>
    </row>
    <row r="13" spans="2:15" ht="19.5" customHeight="1">
      <c r="B13" s="15" t="s">
        <v>13</v>
      </c>
      <c r="C13" s="16"/>
      <c r="D13" s="17"/>
      <c r="E13" s="17"/>
      <c r="F13" s="17"/>
      <c r="G13" s="18"/>
      <c r="I13" s="15" t="s">
        <v>14</v>
      </c>
      <c r="J13" s="17"/>
      <c r="K13" s="19"/>
      <c r="L13" s="17"/>
      <c r="M13" s="17"/>
      <c r="N13" s="20"/>
      <c r="O13" s="20"/>
    </row>
    <row r="14" spans="2:15" ht="19.5" customHeight="1">
      <c r="B14" s="21" t="s">
        <v>15</v>
      </c>
      <c r="C14" s="22"/>
      <c r="D14" s="22"/>
      <c r="E14" s="22"/>
      <c r="F14" s="22"/>
      <c r="G14" s="18"/>
      <c r="I14" s="15" t="s">
        <v>16</v>
      </c>
      <c r="J14" s="17"/>
      <c r="K14" s="23"/>
      <c r="L14" s="17"/>
      <c r="M14" s="17"/>
      <c r="N14" s="20"/>
      <c r="O14" s="20"/>
    </row>
    <row r="15" spans="2:15" ht="19.5" customHeight="1">
      <c r="B15" s="24" t="s">
        <v>17</v>
      </c>
      <c r="C15" s="16"/>
      <c r="D15" s="17"/>
      <c r="E15" s="17"/>
      <c r="F15" s="17"/>
      <c r="G15" s="25"/>
      <c r="I15" s="24" t="s">
        <v>18</v>
      </c>
      <c r="J15" s="8"/>
      <c r="K15" s="26"/>
      <c r="L15" s="8"/>
      <c r="M15" s="8"/>
      <c r="N15" s="27"/>
      <c r="O15" s="27"/>
    </row>
    <row r="17" ht="14.25" customHeight="1">
      <c r="L17" s="28"/>
    </row>
    <row r="18" spans="2:17" ht="19.5" customHeight="1">
      <c r="B18" s="29" t="s">
        <v>19</v>
      </c>
      <c r="C18" s="30"/>
      <c r="D18" s="55" t="s">
        <v>20</v>
      </c>
      <c r="E18" s="40"/>
      <c r="F18" s="56" t="s">
        <v>21</v>
      </c>
      <c r="G18" s="57"/>
      <c r="H18" s="55" t="s">
        <v>22</v>
      </c>
      <c r="I18" s="37"/>
      <c r="J18" s="56" t="s">
        <v>23</v>
      </c>
      <c r="K18" s="29"/>
      <c r="L18" s="38" t="s">
        <v>24</v>
      </c>
      <c r="M18" s="58"/>
      <c r="N18" s="38" t="s">
        <v>25</v>
      </c>
      <c r="O18" s="39"/>
      <c r="P18" s="29" t="s">
        <v>26</v>
      </c>
      <c r="Q18" s="40" t="s">
        <v>27</v>
      </c>
    </row>
    <row r="19" spans="2:17" ht="19.5" customHeight="1">
      <c r="B19" s="41">
        <v>1</v>
      </c>
      <c r="C19" s="24" t="s">
        <v>28</v>
      </c>
      <c r="D19" s="42"/>
      <c r="E19" s="43"/>
      <c r="F19" s="42"/>
      <c r="G19" s="43"/>
      <c r="H19" s="42"/>
      <c r="I19" s="44"/>
      <c r="J19" s="42"/>
      <c r="K19" s="43"/>
      <c r="L19" s="59"/>
      <c r="M19" s="59"/>
      <c r="N19" s="60"/>
      <c r="O19" s="61"/>
      <c r="P19" s="48"/>
      <c r="Q19" s="43"/>
    </row>
    <row r="20" spans="2:17" ht="19.5" customHeight="1">
      <c r="B20" s="48">
        <v>2</v>
      </c>
      <c r="C20" s="15" t="s">
        <v>29</v>
      </c>
      <c r="D20" s="42"/>
      <c r="E20" s="43"/>
      <c r="F20" s="42"/>
      <c r="G20" s="43"/>
      <c r="H20" s="42"/>
      <c r="I20" s="44"/>
      <c r="J20" s="42"/>
      <c r="K20" s="43"/>
      <c r="L20" s="44"/>
      <c r="M20" s="44"/>
      <c r="N20" s="62"/>
      <c r="O20" s="63"/>
      <c r="P20" s="48"/>
      <c r="Q20" s="43"/>
    </row>
    <row r="21" spans="2:17" ht="19.5" customHeight="1">
      <c r="B21" s="48">
        <v>3</v>
      </c>
      <c r="C21" s="15" t="s">
        <v>30</v>
      </c>
      <c r="D21" s="42"/>
      <c r="E21" s="43"/>
      <c r="F21" s="42"/>
      <c r="G21" s="43"/>
      <c r="H21" s="42"/>
      <c r="I21" s="44"/>
      <c r="J21" s="42"/>
      <c r="K21" s="43"/>
      <c r="L21" s="44"/>
      <c r="M21" s="44"/>
      <c r="N21" s="62"/>
      <c r="O21" s="63"/>
      <c r="P21" s="48"/>
      <c r="Q21" s="43"/>
    </row>
    <row r="22" spans="2:17" ht="19.5" customHeight="1">
      <c r="B22" s="48">
        <v>4</v>
      </c>
      <c r="C22" s="15" t="s">
        <v>31</v>
      </c>
      <c r="D22" s="42"/>
      <c r="E22" s="43"/>
      <c r="F22" s="42"/>
      <c r="G22" s="43"/>
      <c r="H22" s="42"/>
      <c r="I22" s="44"/>
      <c r="J22" s="42"/>
      <c r="K22" s="43"/>
      <c r="L22" s="44"/>
      <c r="M22" s="44"/>
      <c r="N22" s="62"/>
      <c r="O22" s="63"/>
      <c r="P22" s="48"/>
      <c r="Q22" s="43"/>
    </row>
    <row r="23" spans="2:17" ht="19.5" customHeight="1">
      <c r="B23" s="48">
        <v>5</v>
      </c>
      <c r="C23" s="15" t="s">
        <v>32</v>
      </c>
      <c r="D23" s="42"/>
      <c r="E23" s="43"/>
      <c r="F23" s="42"/>
      <c r="G23" s="43"/>
      <c r="H23" s="42"/>
      <c r="I23" s="44"/>
      <c r="J23" s="42"/>
      <c r="K23" s="43"/>
      <c r="L23" s="44"/>
      <c r="M23" s="44"/>
      <c r="N23" s="62"/>
      <c r="O23" s="63"/>
      <c r="P23" s="48"/>
      <c r="Q23" s="43"/>
    </row>
    <row r="24" spans="2:17" ht="19.5" customHeight="1">
      <c r="B24" s="48">
        <v>6</v>
      </c>
      <c r="C24" s="15" t="s">
        <v>33</v>
      </c>
      <c r="D24" s="42"/>
      <c r="E24" s="43"/>
      <c r="F24" s="42"/>
      <c r="G24" s="43"/>
      <c r="H24" s="42"/>
      <c r="I24" s="44"/>
      <c r="J24" s="42"/>
      <c r="K24" s="43"/>
      <c r="L24" s="44"/>
      <c r="M24" s="44"/>
      <c r="N24" s="62"/>
      <c r="O24" s="63"/>
      <c r="P24" s="48"/>
      <c r="Q24" s="43"/>
    </row>
    <row r="25" spans="2:17" ht="19.5" customHeight="1">
      <c r="B25" s="48">
        <v>7</v>
      </c>
      <c r="C25" s="15" t="s">
        <v>34</v>
      </c>
      <c r="D25" s="42"/>
      <c r="E25" s="43"/>
      <c r="F25" s="42"/>
      <c r="G25" s="43"/>
      <c r="H25" s="42"/>
      <c r="I25" s="44"/>
      <c r="J25" s="42"/>
      <c r="K25" s="43"/>
      <c r="L25" s="44"/>
      <c r="M25" s="44"/>
      <c r="N25" s="62"/>
      <c r="O25" s="63"/>
      <c r="P25" s="48"/>
      <c r="Q25" s="43"/>
    </row>
    <row r="26" spans="2:17" ht="19.5" customHeight="1">
      <c r="B26" s="48">
        <v>8</v>
      </c>
      <c r="C26" s="15" t="s">
        <v>35</v>
      </c>
      <c r="D26" s="42"/>
      <c r="E26" s="43"/>
      <c r="F26" s="42"/>
      <c r="G26" s="43"/>
      <c r="H26" s="42"/>
      <c r="I26" s="44"/>
      <c r="J26" s="42"/>
      <c r="K26" s="43"/>
      <c r="L26" s="44"/>
      <c r="M26" s="44"/>
      <c r="N26" s="62"/>
      <c r="O26" s="63"/>
      <c r="P26" s="48"/>
      <c r="Q26" s="43"/>
    </row>
    <row r="27" spans="2:17" ht="19.5" customHeight="1">
      <c r="B27" s="41">
        <v>9</v>
      </c>
      <c r="C27" s="24" t="s">
        <v>36</v>
      </c>
      <c r="D27" s="42"/>
      <c r="E27" s="43"/>
      <c r="F27" s="42"/>
      <c r="G27" s="43"/>
      <c r="H27" s="42"/>
      <c r="I27" s="44"/>
      <c r="J27" s="42"/>
      <c r="K27" s="43"/>
      <c r="L27" s="44"/>
      <c r="M27" s="44"/>
      <c r="N27" s="62"/>
      <c r="O27" s="63"/>
      <c r="P27" s="64"/>
      <c r="Q27" s="65"/>
    </row>
    <row r="28" spans="2:17" ht="19.5" customHeight="1">
      <c r="B28" s="22"/>
      <c r="C28" s="22"/>
      <c r="G28" s="49"/>
      <c r="H28" s="12"/>
      <c r="I28" s="22"/>
      <c r="J28" s="22"/>
      <c r="K28" s="22"/>
      <c r="L28" s="22"/>
      <c r="M28" s="22"/>
      <c r="P28" s="50"/>
      <c r="Q28" s="51"/>
    </row>
    <row r="29" ht="14.25" customHeight="1">
      <c r="M29" s="52"/>
    </row>
    <row r="31" spans="5:12" ht="14.25" customHeight="1">
      <c r="E31" t="s">
        <v>37</v>
      </c>
      <c r="G31" s="26"/>
      <c r="H31" s="26"/>
      <c r="I31" s="26"/>
      <c r="J31" s="26"/>
      <c r="K31" s="26"/>
      <c r="L31" s="26"/>
    </row>
    <row r="32" spans="7:12" ht="14.25" customHeight="1">
      <c r="G32" s="52"/>
      <c r="H32" s="52"/>
      <c r="I32" s="52"/>
      <c r="J32" s="52"/>
      <c r="K32" s="52"/>
      <c r="L32" s="52"/>
    </row>
    <row r="34" spans="5:13" ht="14.25" customHeight="1">
      <c r="E34" t="s">
        <v>38</v>
      </c>
      <c r="G34" s="26"/>
      <c r="H34" s="26"/>
      <c r="I34" s="26"/>
      <c r="J34" s="26"/>
      <c r="K34" s="26"/>
      <c r="L34" s="26"/>
      <c r="M34" t="s">
        <v>39</v>
      </c>
    </row>
    <row r="35" spans="7:12" ht="14.25" customHeight="1">
      <c r="G35" s="52"/>
      <c r="H35" s="52"/>
      <c r="I35" s="52"/>
      <c r="J35" s="52"/>
      <c r="K35" s="52"/>
      <c r="L35" s="52"/>
    </row>
    <row r="37" spans="5:13" ht="14.25" customHeight="1">
      <c r="E37" t="s">
        <v>38</v>
      </c>
      <c r="G37" s="26"/>
      <c r="H37" s="26"/>
      <c r="I37" s="26"/>
      <c r="J37" s="26"/>
      <c r="K37" s="26"/>
      <c r="L37" s="26"/>
      <c r="M37" t="s">
        <v>40</v>
      </c>
    </row>
    <row r="38" spans="6:11" ht="14.25" customHeight="1">
      <c r="F38" s="52"/>
      <c r="G38" s="52"/>
      <c r="H38" s="52"/>
      <c r="I38" s="52"/>
      <c r="J38" s="52"/>
      <c r="K38" s="52"/>
    </row>
    <row r="39" spans="6:11" ht="14.25" customHeight="1">
      <c r="F39" s="52"/>
      <c r="G39" s="52"/>
      <c r="H39" s="52"/>
      <c r="I39" s="52"/>
      <c r="J39" s="52"/>
      <c r="K39" s="52"/>
    </row>
    <row r="40" spans="4:15" ht="14.25" customHeight="1">
      <c r="D40" s="53" t="s">
        <v>41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4:15" ht="14.25" customHeight="1">
      <c r="D41" s="53" t="s">
        <v>42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4:15" ht="14.25" customHeight="1">
      <c r="D42" s="54"/>
      <c r="E42" s="53"/>
      <c r="F42" s="54"/>
      <c r="G42" s="54"/>
      <c r="H42" s="54"/>
      <c r="I42" s="54"/>
      <c r="J42" s="54"/>
      <c r="K42" s="54"/>
      <c r="L42" s="54"/>
      <c r="M42" s="54" t="s">
        <v>43</v>
      </c>
      <c r="N42" s="54"/>
      <c r="O42" s="54"/>
    </row>
    <row r="43" ht="12.75" customHeight="1"/>
    <row r="65536" ht="12.75" customHeight="1"/>
  </sheetData>
  <sheetProtection selectLockedCells="1" selectUnlockedCells="1"/>
  <mergeCells count="1">
    <mergeCell ref="D10:F10"/>
  </mergeCells>
  <printOptions/>
  <pageMargins left="0.3541666666666667" right="0.5513888888888889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9"/>
  <sheetViews>
    <sheetView workbookViewId="0" topLeftCell="A1">
      <selection activeCell="M52" sqref="M52"/>
    </sheetView>
  </sheetViews>
  <sheetFormatPr defaultColWidth="8.00390625" defaultRowHeight="12.75"/>
  <cols>
    <col min="1" max="1" width="6.8515625" style="0" customWidth="1"/>
    <col min="2" max="2" width="4.421875" style="0" customWidth="1"/>
    <col min="3" max="3" width="10.7109375" style="0" customWidth="1"/>
    <col min="4" max="15" width="5.7109375" style="0" customWidth="1"/>
    <col min="16" max="17" width="6.7109375" style="0" customWidth="1"/>
    <col min="18" max="16384" width="9.00390625" style="0" customWidth="1"/>
  </cols>
  <sheetData>
    <row r="1" ht="15.75">
      <c r="B1" s="66" t="s">
        <v>44</v>
      </c>
    </row>
    <row r="2" ht="12.75">
      <c r="B2" s="7" t="s">
        <v>45</v>
      </c>
    </row>
    <row r="3" ht="12.75">
      <c r="B3" s="7" t="s">
        <v>46</v>
      </c>
    </row>
    <row r="4" ht="12.75">
      <c r="B4" s="7" t="s">
        <v>47</v>
      </c>
    </row>
    <row r="5" ht="12.75">
      <c r="B5" s="7" t="s">
        <v>48</v>
      </c>
    </row>
    <row r="6" ht="12.75">
      <c r="B6" s="7" t="s">
        <v>49</v>
      </c>
    </row>
    <row r="7" ht="12.75">
      <c r="B7" s="7" t="s">
        <v>50</v>
      </c>
    </row>
    <row r="9" ht="27">
      <c r="D9" s="1" t="s">
        <v>0</v>
      </c>
    </row>
    <row r="10" spans="7:14" ht="14.25" customHeight="1">
      <c r="G10" s="2" t="s">
        <v>1</v>
      </c>
      <c r="J10" s="3"/>
      <c r="K10" s="3"/>
      <c r="M10" s="3"/>
      <c r="N10" s="3"/>
    </row>
    <row r="11" spans="9:14" ht="14.25" customHeight="1">
      <c r="I11" s="4" t="s">
        <v>2</v>
      </c>
      <c r="J11" s="3"/>
      <c r="M11" s="3"/>
      <c r="N11" s="3"/>
    </row>
    <row r="12" ht="14.25" customHeight="1">
      <c r="I12" s="5"/>
    </row>
    <row r="13" spans="6:8" ht="14.25" customHeight="1">
      <c r="F13" s="6" t="s">
        <v>3</v>
      </c>
      <c r="G13" s="6"/>
      <c r="H13" s="6"/>
    </row>
    <row r="14" ht="14.25" customHeight="1">
      <c r="H14" s="6" t="s">
        <v>4</v>
      </c>
    </row>
    <row r="15" ht="14.25" customHeight="1"/>
    <row r="16" spans="2:15" ht="14.25" customHeight="1">
      <c r="B16" s="7" t="s">
        <v>5</v>
      </c>
      <c r="C16" s="7"/>
      <c r="D16" s="67" t="s">
        <v>51</v>
      </c>
      <c r="E16" s="9"/>
      <c r="F16" s="9"/>
      <c r="G16" s="9"/>
      <c r="H16" s="9"/>
      <c r="I16" s="10" t="s">
        <v>6</v>
      </c>
      <c r="J16" s="67" t="s">
        <v>52</v>
      </c>
      <c r="K16" s="9"/>
      <c r="L16" s="9"/>
      <c r="M16" s="9"/>
      <c r="N16" s="9"/>
      <c r="O16" s="7" t="s">
        <v>7</v>
      </c>
    </row>
    <row r="17" spans="2:14" ht="14.2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ht="14.25" customHeight="1">
      <c r="B18" s="7"/>
      <c r="C18" s="10" t="s">
        <v>8</v>
      </c>
      <c r="D18" s="68">
        <v>40252</v>
      </c>
      <c r="E18" s="68"/>
      <c r="F18" s="68"/>
      <c r="G18" s="9"/>
      <c r="H18" s="7"/>
      <c r="I18" s="7"/>
      <c r="J18" s="7" t="s">
        <v>9</v>
      </c>
      <c r="K18" s="7"/>
      <c r="L18" s="12"/>
      <c r="M18" s="69" t="s">
        <v>53</v>
      </c>
      <c r="N18" s="9"/>
    </row>
    <row r="19" ht="14.25" customHeight="1"/>
    <row r="20" spans="2:15" ht="14.25" customHeight="1">
      <c r="B20" s="13"/>
      <c r="C20" s="14" t="s">
        <v>10</v>
      </c>
      <c r="D20" s="14"/>
      <c r="E20" s="14"/>
      <c r="F20" s="14"/>
      <c r="G20" s="14" t="s">
        <v>11</v>
      </c>
      <c r="I20" s="14"/>
      <c r="J20" s="14" t="s">
        <v>12</v>
      </c>
      <c r="L20" s="14"/>
      <c r="M20" s="14"/>
      <c r="N20" s="14"/>
      <c r="O20" s="14" t="s">
        <v>11</v>
      </c>
    </row>
    <row r="21" spans="2:15" ht="19.5" customHeight="1">
      <c r="B21" s="15" t="s">
        <v>13</v>
      </c>
      <c r="C21" s="70" t="s">
        <v>54</v>
      </c>
      <c r="D21" s="17"/>
      <c r="E21" s="17"/>
      <c r="F21" s="17"/>
      <c r="G21" s="18">
        <v>18</v>
      </c>
      <c r="I21" s="15" t="s">
        <v>14</v>
      </c>
      <c r="J21" s="71" t="s">
        <v>55</v>
      </c>
      <c r="K21" s="19"/>
      <c r="L21" s="17"/>
      <c r="M21" s="17"/>
      <c r="N21" s="20"/>
      <c r="O21" s="20">
        <v>8</v>
      </c>
    </row>
    <row r="22" spans="2:15" ht="19.5" customHeight="1">
      <c r="B22" s="21" t="s">
        <v>15</v>
      </c>
      <c r="C22" s="72" t="s">
        <v>56</v>
      </c>
      <c r="D22" s="22"/>
      <c r="E22" s="22"/>
      <c r="F22" s="22"/>
      <c r="G22" s="18">
        <v>12</v>
      </c>
      <c r="I22" s="15" t="s">
        <v>16</v>
      </c>
      <c r="J22" s="71" t="s">
        <v>57</v>
      </c>
      <c r="K22" s="23"/>
      <c r="L22" s="17"/>
      <c r="M22" s="17"/>
      <c r="N22" s="20"/>
      <c r="O22" s="20">
        <v>13</v>
      </c>
    </row>
    <row r="23" spans="2:15" ht="19.5" customHeight="1">
      <c r="B23" s="24" t="s">
        <v>17</v>
      </c>
      <c r="C23" s="70" t="s">
        <v>58</v>
      </c>
      <c r="D23" s="17"/>
      <c r="E23" s="17"/>
      <c r="F23" s="17"/>
      <c r="G23" s="25">
        <v>13</v>
      </c>
      <c r="I23" s="24" t="s">
        <v>18</v>
      </c>
      <c r="J23" s="67" t="s">
        <v>59</v>
      </c>
      <c r="K23" s="26"/>
      <c r="L23" s="8"/>
      <c r="M23" s="8"/>
      <c r="N23" s="27"/>
      <c r="O23" s="27">
        <v>5</v>
      </c>
    </row>
    <row r="24" ht="14.25" customHeight="1"/>
    <row r="25" ht="14.25" customHeight="1">
      <c r="L25" s="28"/>
    </row>
    <row r="26" spans="2:17" ht="19.5" customHeight="1">
      <c r="B26" s="29" t="s">
        <v>19</v>
      </c>
      <c r="C26" s="30"/>
      <c r="D26" s="55" t="s">
        <v>20</v>
      </c>
      <c r="E26" s="40"/>
      <c r="F26" s="56" t="s">
        <v>21</v>
      </c>
      <c r="G26" s="57"/>
      <c r="H26" s="55" t="s">
        <v>22</v>
      </c>
      <c r="I26" s="37"/>
      <c r="J26" s="56" t="s">
        <v>23</v>
      </c>
      <c r="K26" s="29"/>
      <c r="L26" s="37" t="s">
        <v>24</v>
      </c>
      <c r="M26" s="37"/>
      <c r="N26" s="38" t="s">
        <v>25</v>
      </c>
      <c r="O26" s="39"/>
      <c r="P26" s="29" t="s">
        <v>26</v>
      </c>
      <c r="Q26" s="40" t="s">
        <v>27</v>
      </c>
    </row>
    <row r="27" spans="2:17" ht="19.5" customHeight="1">
      <c r="B27" s="41">
        <v>1</v>
      </c>
      <c r="C27" s="24" t="s">
        <v>28</v>
      </c>
      <c r="D27" s="42">
        <v>11</v>
      </c>
      <c r="E27" s="43">
        <v>2</v>
      </c>
      <c r="F27" s="42">
        <v>11</v>
      </c>
      <c r="G27" s="43">
        <v>5</v>
      </c>
      <c r="H27" s="42">
        <v>11</v>
      </c>
      <c r="I27" s="44">
        <v>8</v>
      </c>
      <c r="J27" s="42">
        <v>11</v>
      </c>
      <c r="K27" s="43">
        <v>7</v>
      </c>
      <c r="L27" s="44">
        <f aca="true" t="shared" si="0" ref="L27:L35">D27+F27+H27+J27</f>
        <v>44</v>
      </c>
      <c r="M27" s="44">
        <f aca="true" t="shared" si="1" ref="M27:M35">E27+G27+I27+K27</f>
        <v>22</v>
      </c>
      <c r="N27" s="45">
        <f aca="true" t="shared" si="2" ref="N27:N29">IF(G21&gt;O21,(0),ROUND(44-44/((1.1^O21)/(1.1^G21)),0))</f>
        <v>0</v>
      </c>
      <c r="O27" s="46">
        <f aca="true" t="shared" si="3" ref="O27:O29">IF(G21&gt;O21,ROUND(44-44/((1.1^G21)/(1.1^O21)),0),(0))</f>
        <v>27</v>
      </c>
      <c r="P27" s="47">
        <f aca="true" t="shared" si="4" ref="P27:P35">L27+N27</f>
        <v>44</v>
      </c>
      <c r="Q27" s="73">
        <f aca="true" t="shared" si="5" ref="Q27:Q35">M27+O27</f>
        <v>49</v>
      </c>
    </row>
    <row r="28" spans="2:17" ht="19.5" customHeight="1">
      <c r="B28" s="48">
        <v>2</v>
      </c>
      <c r="C28" s="15" t="s">
        <v>29</v>
      </c>
      <c r="D28" s="42">
        <v>7</v>
      </c>
      <c r="E28" s="43">
        <v>11</v>
      </c>
      <c r="F28" s="42">
        <v>6</v>
      </c>
      <c r="G28" s="43">
        <v>11</v>
      </c>
      <c r="H28" s="42">
        <v>11</v>
      </c>
      <c r="I28" s="44">
        <v>7</v>
      </c>
      <c r="J28" s="42">
        <v>9</v>
      </c>
      <c r="K28" s="43">
        <v>11</v>
      </c>
      <c r="L28" s="44">
        <f t="shared" si="0"/>
        <v>33</v>
      </c>
      <c r="M28" s="44">
        <f t="shared" si="1"/>
        <v>40</v>
      </c>
      <c r="N28" s="45">
        <f t="shared" si="2"/>
        <v>4</v>
      </c>
      <c r="O28" s="46">
        <f t="shared" si="3"/>
        <v>0</v>
      </c>
      <c r="P28" s="47">
        <f t="shared" si="4"/>
        <v>37</v>
      </c>
      <c r="Q28" s="73">
        <f t="shared" si="5"/>
        <v>40</v>
      </c>
    </row>
    <row r="29" spans="2:17" ht="19.5" customHeight="1">
      <c r="B29" s="48">
        <v>3</v>
      </c>
      <c r="C29" s="15" t="s">
        <v>30</v>
      </c>
      <c r="D29" s="42">
        <v>11</v>
      </c>
      <c r="E29" s="43">
        <v>2</v>
      </c>
      <c r="F29" s="42">
        <v>11</v>
      </c>
      <c r="G29" s="43">
        <v>4</v>
      </c>
      <c r="H29" s="42">
        <v>11</v>
      </c>
      <c r="I29" s="44">
        <v>5</v>
      </c>
      <c r="J29" s="42">
        <v>11</v>
      </c>
      <c r="K29" s="43">
        <v>5</v>
      </c>
      <c r="L29" s="44">
        <f t="shared" si="0"/>
        <v>44</v>
      </c>
      <c r="M29" s="44">
        <f t="shared" si="1"/>
        <v>16</v>
      </c>
      <c r="N29" s="45">
        <f t="shared" si="2"/>
        <v>0</v>
      </c>
      <c r="O29" s="46">
        <f t="shared" si="3"/>
        <v>23</v>
      </c>
      <c r="P29" s="47">
        <f t="shared" si="4"/>
        <v>44</v>
      </c>
      <c r="Q29" s="73">
        <f t="shared" si="5"/>
        <v>39</v>
      </c>
    </row>
    <row r="30" spans="2:17" ht="19.5" customHeight="1">
      <c r="B30" s="48">
        <v>4</v>
      </c>
      <c r="C30" s="15" t="s">
        <v>31</v>
      </c>
      <c r="D30" s="42">
        <v>11</v>
      </c>
      <c r="E30" s="43">
        <v>6</v>
      </c>
      <c r="F30" s="42">
        <v>11</v>
      </c>
      <c r="G30" s="43">
        <v>8</v>
      </c>
      <c r="H30" s="42">
        <v>8</v>
      </c>
      <c r="I30" s="44">
        <v>11</v>
      </c>
      <c r="J30" s="42">
        <v>11</v>
      </c>
      <c r="K30" s="43">
        <v>8</v>
      </c>
      <c r="L30" s="44">
        <f t="shared" si="0"/>
        <v>41</v>
      </c>
      <c r="M30" s="44">
        <f t="shared" si="1"/>
        <v>33</v>
      </c>
      <c r="N30" s="45">
        <f>IF(G22&gt;O21,(0),ROUND(44-44/((1.1^O21)/(1.1^G22)),0))</f>
        <v>0</v>
      </c>
      <c r="O30" s="46">
        <f>IF(G22&gt;O21,ROUND(44-44/((1.1^G22)/(1.1^O21)),0),(0))</f>
        <v>14</v>
      </c>
      <c r="P30" s="47">
        <f t="shared" si="4"/>
        <v>41</v>
      </c>
      <c r="Q30" s="73">
        <f t="shared" si="5"/>
        <v>47</v>
      </c>
    </row>
    <row r="31" spans="2:17" ht="19.5" customHeight="1">
      <c r="B31" s="48">
        <v>5</v>
      </c>
      <c r="C31" s="15" t="s">
        <v>32</v>
      </c>
      <c r="D31" s="42">
        <v>11</v>
      </c>
      <c r="E31" s="43">
        <v>3</v>
      </c>
      <c r="F31" s="42">
        <v>11</v>
      </c>
      <c r="G31" s="43">
        <v>6</v>
      </c>
      <c r="H31" s="42">
        <v>11</v>
      </c>
      <c r="I31" s="44">
        <v>3</v>
      </c>
      <c r="J31" s="42">
        <v>11</v>
      </c>
      <c r="K31" s="43">
        <v>2</v>
      </c>
      <c r="L31" s="44">
        <f t="shared" si="0"/>
        <v>44</v>
      </c>
      <c r="M31" s="44">
        <f t="shared" si="1"/>
        <v>14</v>
      </c>
      <c r="N31" s="45">
        <f>IF(G21&gt;O23,(0),ROUND(44-44/((1.1^O23)/(1.1^G21)),0))</f>
        <v>0</v>
      </c>
      <c r="O31" s="46">
        <f>IF(G21&gt;O23,ROUND(44-44/((1.1^G21)/(1.1^O23)),0),(0))</f>
        <v>31</v>
      </c>
      <c r="P31" s="47">
        <f t="shared" si="4"/>
        <v>44</v>
      </c>
      <c r="Q31" s="73">
        <f t="shared" si="5"/>
        <v>45</v>
      </c>
    </row>
    <row r="32" spans="2:17" ht="19.5" customHeight="1">
      <c r="B32" s="48">
        <v>6</v>
      </c>
      <c r="C32" s="15" t="s">
        <v>33</v>
      </c>
      <c r="D32" s="42">
        <v>7</v>
      </c>
      <c r="E32" s="43">
        <v>11</v>
      </c>
      <c r="F32" s="42">
        <v>10</v>
      </c>
      <c r="G32" s="43">
        <v>11</v>
      </c>
      <c r="H32" s="42">
        <v>11</v>
      </c>
      <c r="I32" s="44">
        <v>7</v>
      </c>
      <c r="J32" s="42">
        <v>6</v>
      </c>
      <c r="K32" s="43">
        <v>11</v>
      </c>
      <c r="L32" s="44">
        <f t="shared" si="0"/>
        <v>34</v>
      </c>
      <c r="M32" s="44">
        <f t="shared" si="1"/>
        <v>40</v>
      </c>
      <c r="N32" s="45">
        <f>IF(G23&gt;O22,(0),ROUND(44-44/((1.1^O22)/(1.1^G23)),0))</f>
        <v>0</v>
      </c>
      <c r="O32" s="46">
        <f>IF(G23&gt;O22,ROUND(44-44/((1.1^G23)/(1.1^O22)),0),(0))</f>
        <v>0</v>
      </c>
      <c r="P32" s="47">
        <f t="shared" si="4"/>
        <v>34</v>
      </c>
      <c r="Q32" s="73">
        <f t="shared" si="5"/>
        <v>40</v>
      </c>
    </row>
    <row r="33" spans="2:17" ht="19.5" customHeight="1">
      <c r="B33" s="48">
        <v>7</v>
      </c>
      <c r="C33" s="15" t="s">
        <v>34</v>
      </c>
      <c r="D33" s="42">
        <v>7</v>
      </c>
      <c r="E33" s="43">
        <v>11</v>
      </c>
      <c r="F33" s="42">
        <v>11</v>
      </c>
      <c r="G33" s="43">
        <v>3</v>
      </c>
      <c r="H33" s="42">
        <v>11</v>
      </c>
      <c r="I33" s="44">
        <v>5</v>
      </c>
      <c r="J33" s="42">
        <v>11</v>
      </c>
      <c r="K33" s="43">
        <v>6</v>
      </c>
      <c r="L33" s="44">
        <f t="shared" si="0"/>
        <v>40</v>
      </c>
      <c r="M33" s="44">
        <f t="shared" si="1"/>
        <v>25</v>
      </c>
      <c r="N33" s="45">
        <f>IF(G22&gt;O23,(0),ROUND(44-44/((1.1^O23)/(1.1^G22)),0))</f>
        <v>0</v>
      </c>
      <c r="O33" s="46">
        <f>IF(G22&gt;O23,ROUND(44-44/((1.1^G22)/(1.1^O23)),0),(0))</f>
        <v>21</v>
      </c>
      <c r="P33" s="47">
        <f t="shared" si="4"/>
        <v>40</v>
      </c>
      <c r="Q33" s="73">
        <f t="shared" si="5"/>
        <v>46</v>
      </c>
    </row>
    <row r="34" spans="2:17" ht="19.5" customHeight="1">
      <c r="B34" s="48">
        <v>8</v>
      </c>
      <c r="C34" s="15" t="s">
        <v>35</v>
      </c>
      <c r="D34" s="42">
        <v>11</v>
      </c>
      <c r="E34" s="43">
        <v>3</v>
      </c>
      <c r="F34" s="42">
        <v>11</v>
      </c>
      <c r="G34" s="43">
        <v>4</v>
      </c>
      <c r="H34" s="42">
        <v>9</v>
      </c>
      <c r="I34" s="44">
        <v>11</v>
      </c>
      <c r="J34" s="42">
        <v>11</v>
      </c>
      <c r="K34" s="43">
        <v>1</v>
      </c>
      <c r="L34" s="44">
        <f t="shared" si="0"/>
        <v>42</v>
      </c>
      <c r="M34" s="44">
        <f t="shared" si="1"/>
        <v>19</v>
      </c>
      <c r="N34" s="45">
        <f>IF(G23&gt;O21,(0),ROUND(44-44/((1.1^O21)/(1.1^G23)),0))</f>
        <v>0</v>
      </c>
      <c r="O34" s="46">
        <f>IF(G23&gt;O21,ROUND(44-44/((1.1^G23)/(1.1^O21)),0),(0))</f>
        <v>17</v>
      </c>
      <c r="P34" s="47">
        <f t="shared" si="4"/>
        <v>42</v>
      </c>
      <c r="Q34" s="73">
        <f t="shared" si="5"/>
        <v>36</v>
      </c>
    </row>
    <row r="35" spans="2:17" ht="19.5" customHeight="1">
      <c r="B35" s="41">
        <v>9</v>
      </c>
      <c r="C35" s="24" t="s">
        <v>36</v>
      </c>
      <c r="D35" s="42">
        <v>11</v>
      </c>
      <c r="E35" s="43">
        <v>6</v>
      </c>
      <c r="F35" s="42">
        <v>11</v>
      </c>
      <c r="G35" s="43">
        <v>3</v>
      </c>
      <c r="H35" s="42">
        <v>11</v>
      </c>
      <c r="I35" s="44">
        <v>4</v>
      </c>
      <c r="J35" s="42">
        <v>11</v>
      </c>
      <c r="K35" s="43">
        <v>6</v>
      </c>
      <c r="L35" s="44">
        <f t="shared" si="0"/>
        <v>44</v>
      </c>
      <c r="M35" s="44">
        <f t="shared" si="1"/>
        <v>19</v>
      </c>
      <c r="N35" s="45">
        <f>IF(G21&gt;O22,(0),ROUND(44-44/((1.1^O22)/(1.1^G21)),0))</f>
        <v>0</v>
      </c>
      <c r="O35" s="46">
        <f>IF(G21&gt;O22,ROUND(44-44/((1.1^G21)/(1.1^O22)),0),(0))</f>
        <v>17</v>
      </c>
      <c r="P35" s="47">
        <f t="shared" si="4"/>
        <v>44</v>
      </c>
      <c r="Q35" s="73">
        <f t="shared" si="5"/>
        <v>36</v>
      </c>
    </row>
    <row r="36" spans="2:17" ht="19.5" customHeight="1">
      <c r="B36" s="22"/>
      <c r="C36" s="22"/>
      <c r="G36" s="49"/>
      <c r="H36" s="12"/>
      <c r="I36" s="22"/>
      <c r="J36" s="22"/>
      <c r="K36" s="22"/>
      <c r="L36" s="22"/>
      <c r="M36" s="22"/>
      <c r="P36" s="50">
        <f>SUM(P27:P35)</f>
        <v>370</v>
      </c>
      <c r="Q36" s="51">
        <f>SUM(Q27:Q35)</f>
        <v>378</v>
      </c>
    </row>
    <row r="37" ht="14.25" customHeight="1">
      <c r="M37" s="52"/>
    </row>
    <row r="38" ht="14.25" customHeight="1"/>
    <row r="39" spans="5:12" ht="14.25" customHeight="1">
      <c r="E39" t="s">
        <v>37</v>
      </c>
      <c r="G39" s="69" t="s">
        <v>52</v>
      </c>
      <c r="H39" s="26"/>
      <c r="I39" s="26"/>
      <c r="J39" s="26"/>
      <c r="K39" s="26"/>
      <c r="L39" s="26"/>
    </row>
    <row r="40" spans="7:12" ht="14.25" customHeight="1">
      <c r="G40" s="52"/>
      <c r="H40" s="52"/>
      <c r="I40" s="52"/>
      <c r="J40" s="52"/>
      <c r="K40" s="52"/>
      <c r="L40" s="52"/>
    </row>
    <row r="41" ht="14.25" customHeight="1"/>
    <row r="42" spans="5:13" ht="14.25" customHeight="1">
      <c r="E42" t="s">
        <v>38</v>
      </c>
      <c r="G42" s="74" t="s">
        <v>56</v>
      </c>
      <c r="H42" s="26"/>
      <c r="I42" s="26"/>
      <c r="J42" s="26"/>
      <c r="K42" s="26"/>
      <c r="L42" s="26"/>
      <c r="M42" t="s">
        <v>39</v>
      </c>
    </row>
    <row r="43" spans="7:12" ht="14.25" customHeight="1">
      <c r="G43" s="52"/>
      <c r="H43" s="52"/>
      <c r="I43" s="52"/>
      <c r="J43" s="52"/>
      <c r="K43" s="52"/>
      <c r="L43" s="52"/>
    </row>
    <row r="44" ht="14.25" customHeight="1"/>
    <row r="45" spans="5:13" ht="14.25" customHeight="1">
      <c r="E45" t="s">
        <v>38</v>
      </c>
      <c r="G45" s="75" t="s">
        <v>59</v>
      </c>
      <c r="H45" s="26"/>
      <c r="I45" s="26"/>
      <c r="J45" s="26"/>
      <c r="K45" s="26"/>
      <c r="L45" s="26"/>
      <c r="M45" t="s">
        <v>40</v>
      </c>
    </row>
    <row r="46" spans="6:11" ht="14.25" customHeight="1">
      <c r="F46" s="52"/>
      <c r="G46" s="52"/>
      <c r="H46" s="52"/>
      <c r="I46" s="52"/>
      <c r="J46" s="52"/>
      <c r="K46" s="52"/>
    </row>
    <row r="47" spans="6:11" ht="14.25" customHeight="1">
      <c r="F47" s="52"/>
      <c r="G47" s="52"/>
      <c r="H47" s="52"/>
      <c r="I47" s="52"/>
      <c r="J47" s="52"/>
      <c r="K47" s="52"/>
    </row>
    <row r="48" spans="4:15" ht="14.25" customHeight="1">
      <c r="D48" s="53" t="s">
        <v>60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4:15" ht="14.25" customHeight="1">
      <c r="D49" s="53" t="s">
        <v>61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ht="14.25" customHeight="1"/>
  </sheetData>
  <sheetProtection selectLockedCells="1" selectUnlockedCells="1"/>
  <mergeCells count="1">
    <mergeCell ref="D18:F18"/>
  </mergeCells>
  <printOptions/>
  <pageMargins left="0.3541666666666667" right="0.5513888888888889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3"/>
  <sheetViews>
    <sheetView workbookViewId="0" topLeftCell="A1">
      <selection activeCell="M25" sqref="M25"/>
    </sheetView>
  </sheetViews>
  <sheetFormatPr defaultColWidth="8.00390625" defaultRowHeight="12.75"/>
  <cols>
    <col min="1" max="1" width="0.9921875" style="0" customWidth="1"/>
    <col min="2" max="2" width="34.7109375" style="0" customWidth="1"/>
    <col min="3" max="16384" width="9.00390625" style="0" customWidth="1"/>
  </cols>
  <sheetData>
    <row r="1" ht="14.25"/>
    <row r="2" spans="2:6" ht="18">
      <c r="B2" s="76" t="s">
        <v>62</v>
      </c>
      <c r="C2" s="77"/>
      <c r="D2" s="77"/>
      <c r="E2" s="78"/>
      <c r="F2" s="78"/>
    </row>
    <row r="3" spans="2:6" ht="12.75">
      <c r="B3" s="77"/>
      <c r="C3" s="77"/>
      <c r="D3" s="77"/>
      <c r="E3" s="78"/>
      <c r="F3" s="78"/>
    </row>
    <row r="4" spans="2:6" ht="12.75">
      <c r="B4" s="77" t="s">
        <v>63</v>
      </c>
      <c r="C4" s="77"/>
      <c r="D4" s="77"/>
      <c r="E4" s="78"/>
      <c r="F4" s="78"/>
    </row>
    <row r="5" spans="2:6" ht="12.75">
      <c r="B5" s="77" t="s">
        <v>64</v>
      </c>
      <c r="C5" s="77"/>
      <c r="D5" s="77"/>
      <c r="E5" s="78"/>
      <c r="F5" s="78"/>
    </row>
    <row r="6" spans="2:6" ht="14.25">
      <c r="B6" s="77" t="s">
        <v>65</v>
      </c>
      <c r="C6" s="77"/>
      <c r="D6" s="77"/>
      <c r="E6" s="78"/>
      <c r="F6" s="78"/>
    </row>
    <row r="7" spans="2:6" ht="12.75">
      <c r="B7" s="77" t="s">
        <v>66</v>
      </c>
      <c r="C7" s="77"/>
      <c r="D7" s="77"/>
      <c r="E7" s="78"/>
      <c r="F7" s="78"/>
    </row>
    <row r="8" spans="2:6" ht="12.75">
      <c r="B8" s="77" t="s">
        <v>67</v>
      </c>
      <c r="C8" s="77"/>
      <c r="D8" s="77"/>
      <c r="E8" s="78"/>
      <c r="F8" s="78"/>
    </row>
    <row r="9" ht="12.75">
      <c r="B9" s="77" t="s">
        <v>68</v>
      </c>
    </row>
    <row r="11" spans="2:12" ht="18.75">
      <c r="B11" s="79" t="s">
        <v>69</v>
      </c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</row>
    <row r="12" spans="2:12" ht="18.75" hidden="1">
      <c r="B12" s="81"/>
      <c r="C12" s="82">
        <f>1.1^C11</f>
        <v>1.1</v>
      </c>
      <c r="D12" s="82">
        <f>1.1^D11</f>
        <v>1.2100000000000002</v>
      </c>
      <c r="E12" s="82">
        <f>1.1^E11</f>
        <v>1.3310000000000004</v>
      </c>
      <c r="F12" s="82">
        <f>1.1^F11</f>
        <v>1.4641000000000004</v>
      </c>
      <c r="G12" s="82">
        <f>1.1^G11</f>
        <v>1.6105100000000006</v>
      </c>
      <c r="H12" s="82">
        <f>1.1^H11</f>
        <v>1.7715610000000008</v>
      </c>
      <c r="I12" s="82">
        <f>1.1^I11</f>
        <v>1.9487171000000012</v>
      </c>
      <c r="J12" s="82">
        <f>1.1^J11</f>
        <v>2.1435888100000016</v>
      </c>
      <c r="K12" s="82">
        <f>1.1^K11</f>
        <v>2.357947691000002</v>
      </c>
      <c r="L12" s="82">
        <f>1.1^L11</f>
        <v>2.5937424601000023</v>
      </c>
    </row>
    <row r="13" spans="2:12" ht="18">
      <c r="B13" s="83" t="s">
        <v>70</v>
      </c>
      <c r="C13" s="84">
        <f>44-44/(C12/$D$63)</f>
        <v>4</v>
      </c>
      <c r="D13" s="84">
        <f>44-44/(D12/$D$63)</f>
        <v>7.63636363636364</v>
      </c>
      <c r="E13" s="84">
        <f>44-44/(E12/$D$63)</f>
        <v>10.94214876033059</v>
      </c>
      <c r="F13" s="84">
        <f>44-44/(F12/$D$63)</f>
        <v>13.947407963936897</v>
      </c>
      <c r="G13" s="84">
        <f>44-44/(G12/$D$63)</f>
        <v>16.67946178539718</v>
      </c>
      <c r="H13" s="84">
        <f>44-44/(H12/$D$63)</f>
        <v>19.163147077633806</v>
      </c>
      <c r="I13" s="84">
        <f>44-44/(I12/$D$63)</f>
        <v>21.421042797848916</v>
      </c>
      <c r="J13" s="84">
        <f>44-44/(J12/$D$63)</f>
        <v>23.473675270771746</v>
      </c>
      <c r="K13" s="84">
        <f>44-44/(K12/$D$63)</f>
        <v>25.33970479161068</v>
      </c>
      <c r="L13" s="84">
        <f>44-44/(L12/$D$63)</f>
        <v>27.036095265100617</v>
      </c>
    </row>
    <row r="14" spans="2:12" ht="18">
      <c r="B14" s="83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2:12" ht="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12" ht="18">
      <c r="B16" s="79" t="s">
        <v>69</v>
      </c>
      <c r="C16" s="80">
        <v>11</v>
      </c>
      <c r="D16" s="80">
        <v>12</v>
      </c>
      <c r="E16" s="80">
        <v>13</v>
      </c>
      <c r="F16" s="80">
        <v>14</v>
      </c>
      <c r="G16" s="80">
        <v>15</v>
      </c>
      <c r="H16" s="80">
        <v>16</v>
      </c>
      <c r="I16" s="80">
        <v>17</v>
      </c>
      <c r="J16" s="80">
        <v>18</v>
      </c>
      <c r="K16" s="80">
        <v>19</v>
      </c>
      <c r="L16" s="80">
        <v>20</v>
      </c>
    </row>
    <row r="17" spans="2:12" ht="18.75" hidden="1">
      <c r="B17" s="81"/>
      <c r="C17" s="82">
        <f>1.1^C16</f>
        <v>2.8531167061100025</v>
      </c>
      <c r="D17" s="82">
        <f>1.1^D16</f>
        <v>3.138428376721003</v>
      </c>
      <c r="E17" s="82">
        <f>1.1^E16</f>
        <v>3.452271214393104</v>
      </c>
      <c r="F17" s="82">
        <f>1.1^F16</f>
        <v>3.7974983358324144</v>
      </c>
      <c r="G17" s="82">
        <f>1.1^G16</f>
        <v>4.177248169415656</v>
      </c>
      <c r="H17" s="82">
        <f>1.1^H16</f>
        <v>4.594972986357222</v>
      </c>
      <c r="I17" s="82">
        <f>1.1^I16</f>
        <v>5.054470284992945</v>
      </c>
      <c r="J17" s="82">
        <f>1.1^J16</f>
        <v>5.55991731349224</v>
      </c>
      <c r="K17" s="82">
        <f>1.1^K16</f>
        <v>6.115909044841464</v>
      </c>
      <c r="L17" s="82">
        <f>1.1^L16</f>
        <v>6.727499949325611</v>
      </c>
    </row>
    <row r="18" spans="2:12" ht="18">
      <c r="B18" s="83" t="s">
        <v>70</v>
      </c>
      <c r="C18" s="84">
        <f>44-44/(C17/$D$63)</f>
        <v>28.578268422818745</v>
      </c>
      <c r="D18" s="84">
        <f>44-44/(D17/$D$63)</f>
        <v>29.980244020744315</v>
      </c>
      <c r="E18" s="84">
        <f>44-44/(E17/$D$63)</f>
        <v>31.254767291585743</v>
      </c>
      <c r="F18" s="84">
        <f>44-44/(F17/$D$63)</f>
        <v>32.41342481053249</v>
      </c>
      <c r="G18" s="84">
        <f>44-44/(G17/$D$63)</f>
        <v>33.466749827756814</v>
      </c>
      <c r="H18" s="84">
        <f>44-44/(H17/$D$63)</f>
        <v>34.42431802523347</v>
      </c>
      <c r="I18" s="84">
        <f>44-44/(I17/$D$63)</f>
        <v>35.294834568394066</v>
      </c>
      <c r="J18" s="84">
        <f>44-44/(J17/$D$63)</f>
        <v>36.0862132439946</v>
      </c>
      <c r="K18" s="84">
        <f>44-44/(K17/$D$63)</f>
        <v>36.80564840363146</v>
      </c>
      <c r="L18" s="84">
        <f>44-44/(L17/$D$63)</f>
        <v>37.45968036693769</v>
      </c>
    </row>
    <row r="19" spans="2:12" ht="18">
      <c r="B19" s="83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2:12" ht="18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 ht="18">
      <c r="B21" s="79" t="s">
        <v>69</v>
      </c>
      <c r="C21" s="80">
        <v>21</v>
      </c>
      <c r="D21" s="80">
        <v>22</v>
      </c>
      <c r="E21" s="80">
        <v>23</v>
      </c>
      <c r="F21" s="80">
        <v>24</v>
      </c>
      <c r="G21" s="80">
        <v>25</v>
      </c>
      <c r="H21" s="80">
        <v>26</v>
      </c>
      <c r="I21" s="80">
        <v>27</v>
      </c>
      <c r="J21" s="80">
        <v>28</v>
      </c>
      <c r="K21" s="80">
        <v>29</v>
      </c>
      <c r="L21" s="80">
        <v>30</v>
      </c>
    </row>
    <row r="22" spans="2:12" ht="18.75" hidden="1">
      <c r="B22" s="81"/>
      <c r="C22" s="82">
        <f>1.1^C21</f>
        <v>7.400249944258173</v>
      </c>
      <c r="D22" s="82">
        <f>1.1^D21</f>
        <v>8.14027493868399</v>
      </c>
      <c r="E22" s="82">
        <f>1.1^E21</f>
        <v>8.95430243255239</v>
      </c>
      <c r="F22" s="82">
        <f>1.1^F21</f>
        <v>9.84973267580763</v>
      </c>
      <c r="G22" s="82">
        <f>1.1^G21</f>
        <v>10.834705943388395</v>
      </c>
      <c r="H22" s="82">
        <f>1.1^H21</f>
        <v>11.918176537727234</v>
      </c>
      <c r="I22" s="82">
        <f>1.1^I21</f>
        <v>13.10999419149996</v>
      </c>
      <c r="J22" s="82">
        <f>1.1^J21</f>
        <v>14.420993610649957</v>
      </c>
      <c r="K22" s="82">
        <f>1.1^K21</f>
        <v>15.863092971714952</v>
      </c>
      <c r="L22" s="82">
        <f>1.1^L21</f>
        <v>17.44940226888645</v>
      </c>
    </row>
    <row r="23" spans="2:12" ht="18">
      <c r="B23" s="83" t="s">
        <v>70</v>
      </c>
      <c r="C23" s="84">
        <f>44-44/(C22/$D$63)</f>
        <v>38.05425487903426</v>
      </c>
      <c r="D23" s="84">
        <f>44-44/(D22/$D$63)</f>
        <v>38.59477716275842</v>
      </c>
      <c r="E23" s="84">
        <f>44-44/(E22/$D$63)</f>
        <v>39.08616105705311</v>
      </c>
      <c r="F23" s="84">
        <f>44-44/(F22/$D$63)</f>
        <v>39.5328736882301</v>
      </c>
      <c r="G23" s="84">
        <f>44-44/(G22/$D$63)</f>
        <v>39.93897608020918</v>
      </c>
      <c r="H23" s="84">
        <f>44-44/(H22/$D$63)</f>
        <v>40.30816007291744</v>
      </c>
      <c r="I23" s="84">
        <f>44-44/(I22/$D$63)</f>
        <v>40.6437818844704</v>
      </c>
      <c r="J23" s="84">
        <f>44-44/(J22/$D$63)</f>
        <v>40.94889262224582</v>
      </c>
      <c r="K23" s="84">
        <f>44-44/(K22/$D$63)</f>
        <v>41.22626602022347</v>
      </c>
      <c r="L23" s="84">
        <f>44-44/(L22/$D$63)</f>
        <v>41.47842365474861</v>
      </c>
    </row>
    <row r="24" spans="2:12" ht="18">
      <c r="B24" s="83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2:12" ht="18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12" ht="18">
      <c r="B26" s="79" t="s">
        <v>69</v>
      </c>
      <c r="C26" s="80">
        <v>31</v>
      </c>
      <c r="D26" s="80">
        <v>32</v>
      </c>
      <c r="E26" s="80">
        <v>33</v>
      </c>
      <c r="F26" s="80">
        <v>34</v>
      </c>
      <c r="G26" s="80">
        <v>35</v>
      </c>
      <c r="H26" s="80">
        <v>36</v>
      </c>
      <c r="I26" s="80">
        <v>37</v>
      </c>
      <c r="J26" s="80">
        <v>38</v>
      </c>
      <c r="K26" s="80">
        <v>39</v>
      </c>
      <c r="L26" s="80">
        <v>40</v>
      </c>
    </row>
    <row r="27" spans="2:12" ht="18.75" hidden="1">
      <c r="B27" s="81"/>
      <c r="C27" s="82">
        <f>1.1^C26</f>
        <v>19.194342495775096</v>
      </c>
      <c r="D27" s="82">
        <f>1.1^D26</f>
        <v>21.113776745352606</v>
      </c>
      <c r="E27" s="82">
        <f>1.1^E26</f>
        <v>23.22515441988787</v>
      </c>
      <c r="F27" s="82">
        <f>1.1^F26</f>
        <v>25.54766986187666</v>
      </c>
      <c r="G27" s="82">
        <f>1.1^G26</f>
        <v>28.10243684806433</v>
      </c>
      <c r="H27" s="82">
        <f>1.1^H26</f>
        <v>30.912680532870763</v>
      </c>
      <c r="I27" s="82">
        <f>1.1^I26</f>
        <v>34.00394858615784</v>
      </c>
      <c r="J27" s="82">
        <f>1.1^J26</f>
        <v>37.40434344477363</v>
      </c>
      <c r="K27" s="82">
        <f>1.1^K26</f>
        <v>41.144777789250995</v>
      </c>
      <c r="L27" s="82">
        <f>1.1^L26</f>
        <v>45.2592555681761</v>
      </c>
    </row>
    <row r="28" spans="2:12" ht="18">
      <c r="B28" s="83" t="s">
        <v>70</v>
      </c>
      <c r="C28" s="84">
        <f>44-44/(C27/$D$63)</f>
        <v>41.70765786795328</v>
      </c>
      <c r="D28" s="84">
        <f>44-44/(D27/$D$63)</f>
        <v>41.916052607230256</v>
      </c>
      <c r="E28" s="84">
        <f>44-44/(E27/$D$63)</f>
        <v>42.10550237020932</v>
      </c>
      <c r="F28" s="84">
        <f>44-44/(F27/$D$63)</f>
        <v>42.27772942746302</v>
      </c>
      <c r="G28" s="84">
        <f>44-44/(G27/$D$63)</f>
        <v>42.434299479511836</v>
      </c>
      <c r="H28" s="84">
        <f>44-44/(H27/$D$63)</f>
        <v>42.576635890465305</v>
      </c>
      <c r="I28" s="84">
        <f>44-44/(I27/$D$63)</f>
        <v>42.706032627695734</v>
      </c>
      <c r="J28" s="84">
        <f>44-44/(J27/$D$63)</f>
        <v>42.82366602517794</v>
      </c>
      <c r="K28" s="84">
        <f>44-44/(K27/$D$63)</f>
        <v>42.93060547743449</v>
      </c>
      <c r="L28" s="84">
        <f>44-44/(L27/$D$63)</f>
        <v>43.027823161304084</v>
      </c>
    </row>
    <row r="43" ht="14.25"/>
    <row r="44" ht="14.25"/>
    <row r="63" ht="12.75" hidden="1">
      <c r="D63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2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Lee</dc:creator>
  <cp:keywords/>
  <dc:description/>
  <cp:lastModifiedBy/>
  <cp:lastPrinted>2017-04-02T18:33:32Z</cp:lastPrinted>
  <dcterms:created xsi:type="dcterms:W3CDTF">1980-01-04T22:05:49Z</dcterms:created>
  <dcterms:modified xsi:type="dcterms:W3CDTF">2018-04-04T14:40:24Z</dcterms:modified>
  <cp:category/>
  <cp:version/>
  <cp:contentType/>
  <cp:contentStatus/>
  <cp:revision>11</cp:revision>
</cp:coreProperties>
</file>